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R:\share\FORMS\"/>
    </mc:Choice>
  </mc:AlternateContent>
  <bookViews>
    <workbookView xWindow="3060" yWindow="1500" windowWidth="15960" windowHeight="12732"/>
  </bookViews>
  <sheets>
    <sheet name="Year1" sheetId="1" r:id="rId1"/>
    <sheet name="Year2" sheetId="2" r:id="rId2"/>
    <sheet name="Year3" sheetId="3" r:id="rId3"/>
    <sheet name="Year4" sheetId="4" r:id="rId4"/>
    <sheet name="Year5" sheetId="5" r:id="rId5"/>
    <sheet name="Combined" sheetId="6" r:id="rId6"/>
  </sheets>
  <definedNames>
    <definedName name="col" localSheetId="0">Year1!#REF!</definedName>
    <definedName name="col" localSheetId="1">Year2!#REF!</definedName>
    <definedName name="col" localSheetId="2">Year3!#REF!</definedName>
    <definedName name="col" localSheetId="3">Year4!#REF!</definedName>
    <definedName name="col" localSheetId="4">Year5!#REF!</definedName>
    <definedName name="_xlnm.Print_Area" localSheetId="5">Combined!$A$1:$G$37</definedName>
    <definedName name="_xlnm.Print_Area" localSheetId="0">Year1!$A$1:$K$47</definedName>
    <definedName name="_xlnm.Print_Area" localSheetId="1">Year2!$A$1:$K$47</definedName>
    <definedName name="_xlnm.Print_Area" localSheetId="2">Year3!$A$1:$K$47</definedName>
    <definedName name="_xlnm.Print_Area" localSheetId="3">Year4!$A$1:$K$47</definedName>
    <definedName name="_xlnm.Print_Area" localSheetId="4">Year5!$A$1:$K$47</definedName>
    <definedName name="sdate" localSheetId="0">Year1!$G$4</definedName>
    <definedName name="sdate" localSheetId="1">Year2!$G$4</definedName>
    <definedName name="sdate" localSheetId="2">Year3!$G$4</definedName>
    <definedName name="sdate" localSheetId="3">Year4!$G$4</definedName>
    <definedName name="sdate" localSheetId="4">Year5!$G$4</definedName>
  </definedNames>
  <calcPr calcId="171027"/>
</workbook>
</file>

<file path=xl/calcChain.xml><?xml version="1.0" encoding="utf-8"?>
<calcChain xmlns="http://schemas.openxmlformats.org/spreadsheetml/2006/main">
  <c r="H8" i="1" l="1"/>
  <c r="H9" i="1"/>
  <c r="H10" i="1"/>
  <c r="H11" i="1"/>
  <c r="H12" i="1"/>
  <c r="H13" i="1"/>
  <c r="H8" i="2"/>
  <c r="H9" i="2"/>
  <c r="H10" i="2"/>
  <c r="H11" i="2"/>
  <c r="H12" i="2"/>
  <c r="H13" i="2"/>
  <c r="H7" i="2"/>
  <c r="H8" i="3"/>
  <c r="H9" i="3"/>
  <c r="H10" i="3"/>
  <c r="H11" i="3"/>
  <c r="H12" i="3"/>
  <c r="H13" i="3"/>
  <c r="H7" i="3"/>
  <c r="H8" i="4"/>
  <c r="H9" i="4"/>
  <c r="H10" i="4"/>
  <c r="H11" i="4"/>
  <c r="H12" i="4"/>
  <c r="H13" i="4"/>
  <c r="H7" i="4"/>
  <c r="H8" i="5"/>
  <c r="H9" i="5"/>
  <c r="H10" i="5"/>
  <c r="H11" i="5"/>
  <c r="H12" i="5"/>
  <c r="H13" i="5"/>
  <c r="H7" i="5"/>
  <c r="H7" i="1"/>
  <c r="I1" i="2"/>
  <c r="A37" i="6" l="1"/>
  <c r="A42" i="5"/>
  <c r="A42" i="4"/>
  <c r="A42" i="3"/>
  <c r="A42" i="2"/>
  <c r="F8" i="2"/>
  <c r="F8" i="3" s="1"/>
  <c r="F8" i="4" s="1"/>
  <c r="F8" i="5" s="1"/>
  <c r="J8" i="2"/>
  <c r="J8" i="3" s="1"/>
  <c r="J8" i="4" s="1"/>
  <c r="J8" i="5" s="1"/>
  <c r="K8" i="2"/>
  <c r="K8" i="3" s="1"/>
  <c r="K8" i="4" s="1"/>
  <c r="K8" i="5" s="1"/>
  <c r="F9" i="2"/>
  <c r="F9" i="3" s="1"/>
  <c r="F9" i="4" s="1"/>
  <c r="F9" i="5" s="1"/>
  <c r="J9" i="2"/>
  <c r="J9" i="3" s="1"/>
  <c r="J9" i="4" s="1"/>
  <c r="J9" i="5" s="1"/>
  <c r="K9" i="2"/>
  <c r="K9" i="3" s="1"/>
  <c r="K9" i="4" s="1"/>
  <c r="K9" i="5" s="1"/>
  <c r="F10" i="2"/>
  <c r="F10" i="3" s="1"/>
  <c r="F10" i="4" s="1"/>
  <c r="F10" i="5" s="1"/>
  <c r="J10" i="2"/>
  <c r="J10" i="3" s="1"/>
  <c r="J10" i="4" s="1"/>
  <c r="J10" i="5" s="1"/>
  <c r="K10" i="2"/>
  <c r="K10" i="3" s="1"/>
  <c r="K10" i="4" s="1"/>
  <c r="K10" i="5" s="1"/>
  <c r="F11" i="2"/>
  <c r="F11" i="3" s="1"/>
  <c r="F11" i="4" s="1"/>
  <c r="J11" i="2"/>
  <c r="J11" i="3" s="1"/>
  <c r="J11" i="4" s="1"/>
  <c r="J11" i="5" s="1"/>
  <c r="K11" i="2"/>
  <c r="K11" i="3" s="1"/>
  <c r="K11" i="4" s="1"/>
  <c r="K11" i="5" s="1"/>
  <c r="F12" i="2"/>
  <c r="F12" i="3" s="1"/>
  <c r="F12" i="4" s="1"/>
  <c r="J12" i="2"/>
  <c r="J12" i="3" s="1"/>
  <c r="J12" i="4" s="1"/>
  <c r="J12" i="5" s="1"/>
  <c r="K12" i="2"/>
  <c r="K12" i="3" s="1"/>
  <c r="K12" i="4" s="1"/>
  <c r="K12" i="5" s="1"/>
  <c r="F13" i="2"/>
  <c r="F13" i="3" s="1"/>
  <c r="F13" i="4" s="1"/>
  <c r="J13" i="2"/>
  <c r="J13" i="3" s="1"/>
  <c r="J13" i="4" s="1"/>
  <c r="J13" i="5" s="1"/>
  <c r="K13" i="2"/>
  <c r="K13" i="3" s="1"/>
  <c r="K13" i="4" s="1"/>
  <c r="K13" i="5" s="1"/>
  <c r="F7" i="2"/>
  <c r="F7" i="3" s="1"/>
  <c r="F7" i="4" s="1"/>
  <c r="J7" i="2"/>
  <c r="J7" i="3" s="1"/>
  <c r="J7" i="4" s="1"/>
  <c r="J7" i="5" s="1"/>
  <c r="K7" i="2"/>
  <c r="K7" i="3" s="1"/>
  <c r="K7" i="4" s="1"/>
  <c r="K7" i="5" s="1"/>
  <c r="H29" i="2"/>
  <c r="I29" i="2" s="1"/>
  <c r="D13" i="6" s="1"/>
  <c r="H30" i="2"/>
  <c r="I30" i="2" s="1"/>
  <c r="D14" i="6" s="1"/>
  <c r="C22" i="2"/>
  <c r="C22" i="3" s="1"/>
  <c r="C23" i="2"/>
  <c r="C23" i="3" s="1"/>
  <c r="C23" i="4" s="1"/>
  <c r="C23" i="5" s="1"/>
  <c r="C24" i="2"/>
  <c r="C24" i="3" s="1"/>
  <c r="C24" i="4" s="1"/>
  <c r="C24" i="5" s="1"/>
  <c r="C25" i="2"/>
  <c r="C25" i="3" s="1"/>
  <c r="C25" i="4" s="1"/>
  <c r="C25" i="5" s="1"/>
  <c r="H22" i="2"/>
  <c r="H22" i="3" s="1"/>
  <c r="H22" i="4" s="1"/>
  <c r="H22" i="5" s="1"/>
  <c r="H23" i="2"/>
  <c r="H23" i="3" s="1"/>
  <c r="H23" i="4" s="1"/>
  <c r="H23" i="5" s="1"/>
  <c r="H24" i="2"/>
  <c r="H24" i="3" s="1"/>
  <c r="H24" i="4" s="1"/>
  <c r="H24" i="5" s="1"/>
  <c r="H25" i="2"/>
  <c r="H25" i="3" s="1"/>
  <c r="H25" i="4" s="1"/>
  <c r="H25" i="5" s="1"/>
  <c r="A23" i="2"/>
  <c r="A23" i="3" s="1"/>
  <c r="A23" i="4" s="1"/>
  <c r="A23" i="5" s="1"/>
  <c r="A22" i="2"/>
  <c r="A22" i="3" s="1"/>
  <c r="A22" i="4" s="1"/>
  <c r="A22" i="5" s="1"/>
  <c r="I25" i="1"/>
  <c r="C11" i="6" s="1"/>
  <c r="E1" i="6"/>
  <c r="F1" i="4"/>
  <c r="F1" i="5" s="1"/>
  <c r="F1" i="3"/>
  <c r="G8" i="1"/>
  <c r="G9" i="1"/>
  <c r="G10" i="1"/>
  <c r="G11" i="1"/>
  <c r="G12" i="1"/>
  <c r="G13" i="1"/>
  <c r="G7" i="1"/>
  <c r="C35" i="2"/>
  <c r="C35" i="3" s="1"/>
  <c r="C35" i="4" s="1"/>
  <c r="C35" i="5" s="1"/>
  <c r="C36" i="2"/>
  <c r="C36" i="3" s="1"/>
  <c r="C36" i="4" s="1"/>
  <c r="C36" i="5" s="1"/>
  <c r="C34" i="2"/>
  <c r="C34" i="3" s="1"/>
  <c r="C34" i="4" s="1"/>
  <c r="C34" i="5" s="1"/>
  <c r="C37" i="2"/>
  <c r="C37" i="3" s="1"/>
  <c r="C37" i="4" s="1"/>
  <c r="C37" i="5" s="1"/>
  <c r="C28" i="2"/>
  <c r="C28" i="3" s="1"/>
  <c r="C28" i="4" s="1"/>
  <c r="C28" i="5" s="1"/>
  <c r="C27" i="2"/>
  <c r="C17" i="2"/>
  <c r="C17" i="3" s="1"/>
  <c r="C17" i="4" s="1"/>
  <c r="C17" i="5" s="1"/>
  <c r="C16" i="2"/>
  <c r="C16" i="3" s="1"/>
  <c r="C16" i="4" s="1"/>
  <c r="C16" i="5" s="1"/>
  <c r="D43" i="6"/>
  <c r="E43" i="6"/>
  <c r="F43" i="6"/>
  <c r="G43" i="6"/>
  <c r="E42" i="6"/>
  <c r="F42" i="6"/>
  <c r="G42" i="6"/>
  <c r="D42" i="6"/>
  <c r="F47" i="1"/>
  <c r="F47" i="2"/>
  <c r="F47" i="3"/>
  <c r="F47" i="4"/>
  <c r="F47" i="5"/>
  <c r="G47" i="1"/>
  <c r="G47" i="2"/>
  <c r="G47" i="3"/>
  <c r="G47" i="4"/>
  <c r="G47" i="5"/>
  <c r="H47" i="1"/>
  <c r="H47" i="2"/>
  <c r="H47" i="3"/>
  <c r="H47" i="4"/>
  <c r="H47" i="5"/>
  <c r="I47" i="1"/>
  <c r="I47" i="2"/>
  <c r="I47" i="3"/>
  <c r="I47" i="4"/>
  <c r="I47" i="5"/>
  <c r="I29" i="1"/>
  <c r="C13" i="6" s="1"/>
  <c r="I30" i="1"/>
  <c r="C14" i="6" s="1"/>
  <c r="I32" i="1"/>
  <c r="C15" i="6" s="1"/>
  <c r="I20" i="1"/>
  <c r="C10" i="6" s="1"/>
  <c r="I17" i="1"/>
  <c r="C9" i="6" s="1"/>
  <c r="I28" i="1"/>
  <c r="C12" i="6" s="1"/>
  <c r="I20" i="2"/>
  <c r="D10" i="6" s="1"/>
  <c r="I20" i="3"/>
  <c r="E10" i="6" s="1"/>
  <c r="I20" i="4"/>
  <c r="F10" i="6" s="1"/>
  <c r="I20" i="5"/>
  <c r="G10" i="6" s="1"/>
  <c r="I37" i="1"/>
  <c r="C16" i="6" s="1"/>
  <c r="I38" i="1"/>
  <c r="C17" i="6" s="1"/>
  <c r="I40" i="1"/>
  <c r="C19" i="6" s="1"/>
  <c r="I40" i="2"/>
  <c r="D19" i="6" s="1"/>
  <c r="I38" i="2"/>
  <c r="D17" i="6" s="1"/>
  <c r="I40" i="3"/>
  <c r="E19" i="6" s="1"/>
  <c r="I38" i="3"/>
  <c r="E17" i="6" s="1"/>
  <c r="I40" i="4"/>
  <c r="F19" i="6" s="1"/>
  <c r="I38" i="4"/>
  <c r="F17" i="6" s="1"/>
  <c r="I40" i="5"/>
  <c r="G19" i="6" s="1"/>
  <c r="I38" i="5"/>
  <c r="G17" i="6" s="1"/>
  <c r="G44" i="2"/>
  <c r="G44" i="3" s="1"/>
  <c r="G44" i="4" s="1"/>
  <c r="G44" i="5" s="1"/>
  <c r="E41" i="6" s="1"/>
  <c r="H44" i="2"/>
  <c r="H44" i="3" s="1"/>
  <c r="H44" i="4" s="1"/>
  <c r="H44" i="5" s="1"/>
  <c r="F41" i="6" s="1"/>
  <c r="I44" i="2"/>
  <c r="I44" i="3" s="1"/>
  <c r="I44" i="4" s="1"/>
  <c r="I44" i="5" s="1"/>
  <c r="G41" i="6" s="1"/>
  <c r="F44" i="2"/>
  <c r="F44" i="3" s="1"/>
  <c r="F44" i="4" s="1"/>
  <c r="F44" i="5" s="1"/>
  <c r="D41" i="6" s="1"/>
  <c r="F1" i="2"/>
  <c r="H29" i="3"/>
  <c r="H29" i="4" s="1"/>
  <c r="H29" i="5" s="1"/>
  <c r="I29" i="5" s="1"/>
  <c r="G13" i="6" s="1"/>
  <c r="H32" i="2"/>
  <c r="H32" i="3" s="1"/>
  <c r="H32" i="4" s="1"/>
  <c r="H16" i="2"/>
  <c r="H16" i="3" s="1"/>
  <c r="H16" i="4" s="1"/>
  <c r="H16" i="5" s="1"/>
  <c r="H17" i="2"/>
  <c r="H17" i="3" s="1"/>
  <c r="H17" i="4" s="1"/>
  <c r="H17" i="5" s="1"/>
  <c r="H27" i="2"/>
  <c r="H27" i="3" s="1"/>
  <c r="H27" i="4" s="1"/>
  <c r="H27" i="5" s="1"/>
  <c r="H28" i="2"/>
  <c r="H28" i="3" s="1"/>
  <c r="H28" i="4" s="1"/>
  <c r="H28" i="5" s="1"/>
  <c r="H34" i="2"/>
  <c r="H34" i="3" s="1"/>
  <c r="H34" i="4" s="1"/>
  <c r="H34" i="5" s="1"/>
  <c r="H35" i="2"/>
  <c r="H35" i="3" s="1"/>
  <c r="H35" i="4" s="1"/>
  <c r="H35" i="5" s="1"/>
  <c r="H36" i="2"/>
  <c r="H36" i="3" s="1"/>
  <c r="H36" i="4" s="1"/>
  <c r="H36" i="5" s="1"/>
  <c r="H37" i="2"/>
  <c r="H37" i="3" s="1"/>
  <c r="H37" i="4" s="1"/>
  <c r="H37" i="5" s="1"/>
  <c r="C8" i="1"/>
  <c r="C9" i="1"/>
  <c r="C12" i="1"/>
  <c r="A17" i="2"/>
  <c r="A17" i="3" s="1"/>
  <c r="A17" i="4" s="1"/>
  <c r="A17" i="5" s="1"/>
  <c r="A16" i="2"/>
  <c r="A16" i="3" s="1"/>
  <c r="A16" i="4" s="1"/>
  <c r="A16" i="5" s="1"/>
  <c r="A25" i="2"/>
  <c r="A25" i="3" s="1"/>
  <c r="A25" i="4" s="1"/>
  <c r="A25" i="5" s="1"/>
  <c r="A28" i="2"/>
  <c r="A28" i="3" s="1"/>
  <c r="A28" i="4" s="1"/>
  <c r="A28" i="5" s="1"/>
  <c r="A27" i="2"/>
  <c r="A36" i="2"/>
  <c r="A36" i="3" s="1"/>
  <c r="A37" i="2"/>
  <c r="A37" i="3" s="1"/>
  <c r="A37" i="4" s="1"/>
  <c r="A37" i="5" s="1"/>
  <c r="A12" i="2"/>
  <c r="A12" i="3" s="1"/>
  <c r="A12" i="4" s="1"/>
  <c r="A12" i="5" s="1"/>
  <c r="B12" i="2"/>
  <c r="B12" i="3" s="1"/>
  <c r="B12" i="4" s="1"/>
  <c r="B12" i="5" s="1"/>
  <c r="A13" i="2"/>
  <c r="A13" i="3" s="1"/>
  <c r="A13" i="4" s="1"/>
  <c r="A13" i="5" s="1"/>
  <c r="B13" i="2"/>
  <c r="B7" i="2"/>
  <c r="B7" i="3" s="1"/>
  <c r="B7" i="4" s="1"/>
  <c r="B7" i="5" s="1"/>
  <c r="A35" i="2"/>
  <c r="A35" i="3" s="1"/>
  <c r="A35" i="4" s="1"/>
  <c r="A35" i="5" s="1"/>
  <c r="A34" i="2"/>
  <c r="A34" i="3" s="1"/>
  <c r="A34" i="4" s="1"/>
  <c r="A34" i="5" s="1"/>
  <c r="A24" i="2"/>
  <c r="A24" i="3" s="1"/>
  <c r="A24" i="4" s="1"/>
  <c r="A24" i="5" s="1"/>
  <c r="A8" i="2"/>
  <c r="A8" i="3" s="1"/>
  <c r="A8" i="4" s="1"/>
  <c r="A8" i="5" s="1"/>
  <c r="B8" i="2"/>
  <c r="B8" i="3" s="1"/>
  <c r="B8" i="4" s="1"/>
  <c r="B8" i="5" s="1"/>
  <c r="A9" i="2"/>
  <c r="A9" i="3" s="1"/>
  <c r="A9" i="4" s="1"/>
  <c r="A9" i="5" s="1"/>
  <c r="B9" i="2"/>
  <c r="B9" i="3" s="1"/>
  <c r="B9" i="4" s="1"/>
  <c r="B9" i="5" s="1"/>
  <c r="A10" i="2"/>
  <c r="A10" i="3" s="1"/>
  <c r="A10" i="4" s="1"/>
  <c r="A10" i="5" s="1"/>
  <c r="B10" i="2"/>
  <c r="B10" i="3" s="1"/>
  <c r="B10" i="4" s="1"/>
  <c r="B10" i="5" s="1"/>
  <c r="A11" i="2"/>
  <c r="A11" i="3" s="1"/>
  <c r="A11" i="4" s="1"/>
  <c r="A11" i="5" s="1"/>
  <c r="B11" i="2"/>
  <c r="B11" i="3" s="1"/>
  <c r="B11" i="4" s="1"/>
  <c r="B11" i="5" s="1"/>
  <c r="A7" i="2"/>
  <c r="A7" i="3" s="1"/>
  <c r="A7" i="4" s="1"/>
  <c r="A7" i="5" s="1"/>
  <c r="A27" i="3"/>
  <c r="A27" i="4" s="1"/>
  <c r="A27" i="5" s="1"/>
  <c r="B13" i="3"/>
  <c r="B13" i="4" s="1"/>
  <c r="B13" i="5" s="1"/>
  <c r="A36" i="4"/>
  <c r="A36" i="5" s="1"/>
  <c r="C13" i="1" l="1"/>
  <c r="G8" i="2"/>
  <c r="I32" i="2"/>
  <c r="D15" i="6" s="1"/>
  <c r="I12" i="1"/>
  <c r="I8" i="1"/>
  <c r="I37" i="2"/>
  <c r="D16" i="6" s="1"/>
  <c r="C10" i="1"/>
  <c r="I10" i="1"/>
  <c r="C11" i="1"/>
  <c r="G10" i="2"/>
  <c r="C7" i="1"/>
  <c r="I17" i="2"/>
  <c r="D9" i="6" s="1"/>
  <c r="I32" i="3"/>
  <c r="E15" i="6" s="1"/>
  <c r="G13" i="3"/>
  <c r="H30" i="3"/>
  <c r="G13" i="2"/>
  <c r="G10" i="3"/>
  <c r="I7" i="1"/>
  <c r="F13" i="5"/>
  <c r="G13" i="4"/>
  <c r="I37" i="3"/>
  <c r="E16" i="6" s="1"/>
  <c r="G11" i="2"/>
  <c r="G9" i="2"/>
  <c r="G7" i="3"/>
  <c r="G12" i="3"/>
  <c r="G8" i="3"/>
  <c r="G9" i="4"/>
  <c r="F11" i="5"/>
  <c r="G11" i="5" s="1"/>
  <c r="G11" i="4"/>
  <c r="I37" i="4"/>
  <c r="F16" i="6" s="1"/>
  <c r="I29" i="3"/>
  <c r="E13" i="6" s="1"/>
  <c r="I25" i="2"/>
  <c r="D11" i="6" s="1"/>
  <c r="G11" i="3"/>
  <c r="I37" i="5"/>
  <c r="G16" i="6" s="1"/>
  <c r="G13" i="5"/>
  <c r="F12" i="5"/>
  <c r="G12" i="5" s="1"/>
  <c r="G12" i="4"/>
  <c r="H32" i="5"/>
  <c r="I32" i="5" s="1"/>
  <c r="G15" i="6" s="1"/>
  <c r="I32" i="4"/>
  <c r="F15" i="6" s="1"/>
  <c r="F7" i="5"/>
  <c r="G7" i="5" s="1"/>
  <c r="G7" i="4"/>
  <c r="C7" i="3"/>
  <c r="I12" i="3"/>
  <c r="C27" i="3"/>
  <c r="I28" i="2"/>
  <c r="D12" i="6" s="1"/>
  <c r="I13" i="1"/>
  <c r="I11" i="1"/>
  <c r="I9" i="1"/>
  <c r="G14" i="1"/>
  <c r="C22" i="4"/>
  <c r="I25" i="3"/>
  <c r="E11" i="6" s="1"/>
  <c r="G44" i="6"/>
  <c r="E44" i="6"/>
  <c r="I17" i="5"/>
  <c r="G9" i="6" s="1"/>
  <c r="G10" i="5"/>
  <c r="G8" i="5"/>
  <c r="C12" i="3"/>
  <c r="I17" i="4"/>
  <c r="F9" i="6" s="1"/>
  <c r="I29" i="4"/>
  <c r="F13" i="6" s="1"/>
  <c r="F44" i="6"/>
  <c r="D44" i="6"/>
  <c r="I17" i="3"/>
  <c r="E9" i="6" s="1"/>
  <c r="G7" i="2"/>
  <c r="G12" i="2"/>
  <c r="G9" i="3"/>
  <c r="G10" i="4"/>
  <c r="G8" i="4"/>
  <c r="G9" i="5"/>
  <c r="C8" i="2" l="1"/>
  <c r="I11" i="5"/>
  <c r="I8" i="2"/>
  <c r="C11" i="5"/>
  <c r="C8" i="3"/>
  <c r="I8" i="3"/>
  <c r="C11" i="2"/>
  <c r="C13" i="3"/>
  <c r="C10" i="2"/>
  <c r="I13" i="3"/>
  <c r="I10" i="2"/>
  <c r="I11" i="2"/>
  <c r="I30" i="3"/>
  <c r="E14" i="6" s="1"/>
  <c r="H30" i="4"/>
  <c r="I10" i="3"/>
  <c r="C10" i="3"/>
  <c r="C13" i="5"/>
  <c r="C13" i="2"/>
  <c r="I13" i="2"/>
  <c r="C11" i="3"/>
  <c r="I11" i="3"/>
  <c r="C11" i="4"/>
  <c r="I11" i="4"/>
  <c r="I9" i="4"/>
  <c r="C9" i="4"/>
  <c r="C9" i="2"/>
  <c r="I9" i="2"/>
  <c r="C13" i="4"/>
  <c r="I13" i="4"/>
  <c r="I13" i="5"/>
  <c r="I14" i="1"/>
  <c r="C8" i="4"/>
  <c r="I8" i="4"/>
  <c r="C9" i="3"/>
  <c r="I9" i="3"/>
  <c r="I7" i="2"/>
  <c r="G14" i="2"/>
  <c r="C7" i="2"/>
  <c r="I10" i="5"/>
  <c r="C10" i="5"/>
  <c r="I28" i="3"/>
  <c r="E12" i="6" s="1"/>
  <c r="C27" i="4"/>
  <c r="H14" i="3"/>
  <c r="I7" i="3"/>
  <c r="G14" i="4"/>
  <c r="C7" i="4"/>
  <c r="C12" i="4"/>
  <c r="I12" i="4"/>
  <c r="C9" i="5"/>
  <c r="I9" i="5"/>
  <c r="C10" i="4"/>
  <c r="I10" i="4"/>
  <c r="C12" i="2"/>
  <c r="I12" i="2"/>
  <c r="I8" i="5"/>
  <c r="C8" i="5"/>
  <c r="C22" i="5"/>
  <c r="I25" i="5" s="1"/>
  <c r="G11" i="6" s="1"/>
  <c r="I25" i="4"/>
  <c r="F11" i="6" s="1"/>
  <c r="C7" i="5"/>
  <c r="I7" i="5"/>
  <c r="G14" i="5"/>
  <c r="I12" i="5"/>
  <c r="C12" i="5"/>
  <c r="H14" i="1"/>
  <c r="G14" i="3"/>
  <c r="H30" i="5" l="1"/>
  <c r="I30" i="5" s="1"/>
  <c r="G14" i="6" s="1"/>
  <c r="I30" i="4"/>
  <c r="F14" i="6" s="1"/>
  <c r="I14" i="2"/>
  <c r="I39" i="2" s="1"/>
  <c r="I39" i="1"/>
  <c r="C8" i="6"/>
  <c r="C27" i="5"/>
  <c r="I28" i="5" s="1"/>
  <c r="G12" i="6" s="1"/>
  <c r="I28" i="4"/>
  <c r="F12" i="6" s="1"/>
  <c r="H14" i="4"/>
  <c r="I14" i="5"/>
  <c r="H14" i="5"/>
  <c r="I7" i="4"/>
  <c r="I14" i="4" s="1"/>
  <c r="I14" i="3"/>
  <c r="H14" i="2"/>
  <c r="D8" i="6" l="1"/>
  <c r="I39" i="3"/>
  <c r="E8" i="6"/>
  <c r="C18" i="6"/>
  <c r="I41" i="1"/>
  <c r="C20" i="6" s="1"/>
  <c r="D18" i="6"/>
  <c r="I41" i="2"/>
  <c r="D20" i="6" s="1"/>
  <c r="I39" i="4"/>
  <c r="F8" i="6"/>
  <c r="I39" i="5"/>
  <c r="G8" i="6"/>
  <c r="G18" i="6" l="1"/>
  <c r="I41" i="5"/>
  <c r="G20" i="6" s="1"/>
  <c r="F18" i="6"/>
  <c r="I41" i="4"/>
  <c r="F20" i="6" s="1"/>
  <c r="I41" i="3"/>
  <c r="E20" i="6" s="1"/>
  <c r="E18" i="6"/>
  <c r="G21" i="6" l="1"/>
</calcChain>
</file>

<file path=xl/sharedStrings.xml><?xml version="1.0" encoding="utf-8"?>
<sst xmlns="http://schemas.openxmlformats.org/spreadsheetml/2006/main" count="243" uniqueCount="74">
  <si>
    <t xml:space="preserve">           DETAILED BUDGET FOR INITIAL BUDGET PERIOD        </t>
  </si>
  <si>
    <t xml:space="preserve">            DIRECT COSTS ONLY       </t>
  </si>
  <si>
    <t>NAME</t>
  </si>
  <si>
    <t>ROLE ON PROJECT</t>
  </si>
  <si>
    <t>SALARY   REQUESTED</t>
  </si>
  <si>
    <t>FRINGE    BENEFITS</t>
  </si>
  <si>
    <t>enter name here</t>
  </si>
  <si>
    <t>SUBTOTALS</t>
  </si>
  <si>
    <t>CONSULTANT COSTS</t>
  </si>
  <si>
    <t>TRAVEL</t>
  </si>
  <si>
    <t xml:space="preserve">$    </t>
  </si>
  <si>
    <t>DIRECT COSTS</t>
  </si>
  <si>
    <t xml:space="preserve">       BUDGET FOR ENTIRE PROPOSED PROJECT PERIOD</t>
  </si>
  <si>
    <t>DIRECT COSTS ONLY</t>
  </si>
  <si>
    <t xml:space="preserve">     BUDGET CATEGORY</t>
  </si>
  <si>
    <t>INITIAL BUDGET PERIOD</t>
  </si>
  <si>
    <t>TOTALS</t>
  </si>
  <si>
    <t>EQUIPMENT</t>
  </si>
  <si>
    <t>SUPPLIES</t>
  </si>
  <si>
    <t>OTHER EXPENSES</t>
  </si>
  <si>
    <t>TOTAL DIRECT COSTS</t>
  </si>
  <si>
    <t xml:space="preserve"> FROM</t>
  </si>
  <si>
    <t xml:space="preserve">               THROUGH</t>
  </si>
  <si>
    <t xml:space="preserve">                                                                                                                                                              TOTAL</t>
  </si>
  <si>
    <r>
      <t>EQUIPMENT</t>
    </r>
    <r>
      <rPr>
        <i/>
        <sz val="8"/>
        <color indexed="8"/>
        <rFont val="Arial"/>
        <family val="2"/>
      </rPr>
      <t xml:space="preserve"> (Itemize)</t>
    </r>
  </si>
  <si>
    <r>
      <t>SUPPLIES</t>
    </r>
    <r>
      <rPr>
        <i/>
        <sz val="8"/>
        <color indexed="8"/>
        <rFont val="Arial"/>
        <family val="2"/>
      </rPr>
      <t xml:space="preserve"> (Itemize by category)</t>
    </r>
  </si>
  <si>
    <r>
      <t xml:space="preserve">ALTERATIONS AND RENOVATIONS </t>
    </r>
    <r>
      <rPr>
        <i/>
        <sz val="8"/>
        <color indexed="8"/>
        <rFont val="Arial"/>
        <family val="2"/>
      </rPr>
      <t>(Itemize by category)</t>
    </r>
  </si>
  <si>
    <r>
      <t xml:space="preserve">OTHER EXPENSES </t>
    </r>
    <r>
      <rPr>
        <i/>
        <sz val="8"/>
        <color indexed="8"/>
        <rFont val="Arial"/>
        <family val="2"/>
      </rPr>
      <t>(Itemize by category)</t>
    </r>
  </si>
  <si>
    <t>FACILITIES AND ADMINISTRATIVE COSTS</t>
  </si>
  <si>
    <t>Page____</t>
  </si>
  <si>
    <t>Form Page 4</t>
  </si>
  <si>
    <t>ALTERATIONS AND RENOVATIONS</t>
  </si>
  <si>
    <t>JUSTIFICATION.  Follow the budget justification instructions exactly.  Use continuation pages as needed.</t>
  </si>
  <si>
    <t>Form Page 5</t>
  </si>
  <si>
    <r>
      <t>SUBTOTAL DIRECT COSTS FOR INITIAL BUDGET PERIOD</t>
    </r>
    <r>
      <rPr>
        <i/>
        <sz val="8"/>
        <color indexed="8"/>
        <rFont val="Arial"/>
        <family val="2"/>
      </rPr>
      <t xml:space="preserve"> (Item 7a, Face Page)</t>
    </r>
  </si>
  <si>
    <t>CONSORTIUM/CONTRACTUAL COSTS</t>
  </si>
  <si>
    <t>TOTAL DIRECT COSTS FOR INITIAL BUDGET PERIOD</t>
  </si>
  <si>
    <t>TOTAL DIRECT COSTS FOR ENTIRE PROPOSED PROJECT PERIOD</t>
  </si>
  <si>
    <t>SUBTOTAL DIRECT COSTS FOR INITIAL BUDGET PERIOD</t>
  </si>
  <si>
    <r>
      <t xml:space="preserve">SUBTOTAL DIRECT COSTS  </t>
    </r>
    <r>
      <rPr>
        <i/>
        <sz val="8"/>
        <color indexed="8"/>
        <rFont val="Arial"/>
        <family val="2"/>
      </rPr>
      <t>(Sum = Item 8a, Face Page)</t>
    </r>
  </si>
  <si>
    <t>Direct Costs:</t>
  </si>
  <si>
    <t>F&amp;A/Indirect Costs:</t>
  </si>
  <si>
    <t>Total Costs:</t>
  </si>
  <si>
    <t>Subcontract:</t>
  </si>
  <si>
    <t>Name 1</t>
  </si>
  <si>
    <t>Name 2</t>
  </si>
  <si>
    <t>Name 3</t>
  </si>
  <si>
    <t>Name 4</t>
  </si>
  <si>
    <t>Cal. Mnths</t>
  </si>
  <si>
    <t>Acad. Mnths</t>
  </si>
  <si>
    <t># Mo.'s</t>
  </si>
  <si>
    <t>% Effort</t>
  </si>
  <si>
    <t>Program Director/Principal Investigator (Last, First, Middle):</t>
  </si>
  <si>
    <t>PD/PI</t>
  </si>
  <si>
    <t>List PERSONNEL (Applicant organization only)
Use Cal, Acad, or Summer to Enter Months Devoted to Project
Enter Dollar Amounts Requested (omit cents) for Salary Requested and Fringe Benefits</t>
  </si>
  <si>
    <t>INST.BASE SALARY</t>
  </si>
  <si>
    <t>INPATIENT CARE COSTS</t>
  </si>
  <si>
    <t>OUTPATIENT CARE COSTS</t>
  </si>
  <si>
    <t xml:space="preserve"> (from Form Page 4)</t>
  </si>
  <si>
    <t>2nd ADDITIONAL YEAR OF SUPPORT REQUESTED</t>
  </si>
  <si>
    <t>3rd ADDITIONAL YEAR OF SUPPORT REQUESTED</t>
  </si>
  <si>
    <t>4th ADDITIONAL YEAR OF SUPPORT REQUESTED</t>
  </si>
  <si>
    <t>5th ADDITIONAL YEAR OF SUPPORT REQUESTED</t>
  </si>
  <si>
    <r>
      <t xml:space="preserve">PERSONNEL:  </t>
    </r>
    <r>
      <rPr>
        <i/>
        <sz val="8"/>
        <color indexed="8"/>
        <rFont val="Arial"/>
        <family val="2"/>
      </rPr>
      <t>Salary and fringe benefits. Applicant organization only.</t>
    </r>
  </si>
  <si>
    <t>INPATIENT CARE
COSTS</t>
  </si>
  <si>
    <t>OUTPATIENT CARE 
COSTS</t>
  </si>
  <si>
    <t>DIRECT CONSORTIUM/
CONTRACTUAL
COSTS</t>
  </si>
  <si>
    <t>F&amp;A CONSORTIUM/
CONTRACTUAL 
COSTS</t>
  </si>
  <si>
    <t>Summer Mnths</t>
  </si>
  <si>
    <t xml:space="preserve">Note:  </t>
  </si>
  <si>
    <t>List actual base salary, plus 3%.   You may increase 3% escalation for future years.</t>
  </si>
  <si>
    <t>Salaries over the NIH Cap: Competing grant applications that are non-modular should reflect actual base salary for salaries over NIH cap. In lieu of actual base salary, however, provide explanation in the budget justification indicating actual institutional base salary exceeds the current salary limitation. When this information is provided, NIH staff will make necessary adjustments to requested salaries prior to award.</t>
  </si>
  <si>
    <t>PROVISIONAL FB 10/1/17 =32.2%</t>
  </si>
  <si>
    <t>PHS 398 (EPB 9/26/16)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</si>
</sst>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mm/dd/yy"/>
    <numFmt numFmtId="165" formatCode="#,##0.;\(#,##0.\)"/>
    <numFmt numFmtId="166" formatCode="#,##0.;\(#,##0\)"/>
    <numFmt numFmtId="167" formatCode="&quot;$&quot;#,##0;\-&quot;$&quot;#,##0"/>
    <numFmt numFmtId="168" formatCode="_(&quot;$&quot;* #,##0_);_(&quot;$&quot;* \(#,##0\);_(&quot;$&quot;* &quot;-&quot;??_);_(@_)"/>
  </numFmts>
  <fonts count="29">
    <font>
      <sz val="10"/>
      <name val="Arial"/>
    </font>
    <font>
      <sz val="10"/>
      <name val="Arial"/>
    </font>
    <font>
      <sz val="10"/>
      <name val="Geneva"/>
    </font>
    <font>
      <sz val="9"/>
      <name val="Geneva"/>
    </font>
    <font>
      <sz val="8"/>
      <color indexed="8"/>
      <name val="Arial"/>
      <family val="2"/>
    </font>
    <font>
      <sz val="10"/>
      <color indexed="8"/>
      <name val="Arial"/>
      <family val="2"/>
    </font>
    <font>
      <i/>
      <sz val="8"/>
      <color indexed="8"/>
      <name val="Arial"/>
      <family val="2"/>
    </font>
    <font>
      <sz val="11"/>
      <color indexed="8"/>
      <name val="Times New Roman"/>
      <family val="1"/>
    </font>
    <font>
      <sz val="9"/>
      <color indexed="8"/>
      <name val="Geneva"/>
    </font>
    <font>
      <b/>
      <sz val="10"/>
      <color indexed="8"/>
      <name val="Arial"/>
      <family val="2"/>
    </font>
    <font>
      <sz val="10"/>
      <color indexed="8"/>
      <name val="Arial"/>
    </font>
    <font>
      <sz val="12"/>
      <color indexed="8"/>
      <name val="Times New Roman"/>
      <family val="1"/>
    </font>
    <font>
      <sz val="8"/>
      <color indexed="8"/>
      <name val="Arial"/>
    </font>
    <font>
      <sz val="11.5"/>
      <color indexed="8"/>
      <name val="Times New Roman"/>
      <family val="1"/>
    </font>
    <font>
      <b/>
      <sz val="8"/>
      <color indexed="8"/>
      <name val="Arial"/>
      <family val="2"/>
    </font>
    <font>
      <sz val="12"/>
      <color indexed="8"/>
      <name val="Times New Roman"/>
    </font>
    <font>
      <sz val="9"/>
      <color indexed="8"/>
      <name val="Arial"/>
      <family val="2"/>
    </font>
    <font>
      <b/>
      <sz val="9"/>
      <color indexed="8"/>
      <name val="Arial"/>
      <family val="2"/>
    </font>
    <font>
      <b/>
      <sz val="13"/>
      <color indexed="8"/>
      <name val="Times New Roman"/>
      <family val="1"/>
    </font>
    <font>
      <sz val="10"/>
      <color indexed="8"/>
      <name val="Geneva"/>
    </font>
    <font>
      <sz val="9"/>
      <color indexed="8"/>
      <name val="Arial"/>
    </font>
    <font>
      <b/>
      <sz val="9"/>
      <color indexed="8"/>
      <name val="Geneva"/>
    </font>
    <font>
      <sz val="11"/>
      <color indexed="8"/>
      <name val="Arial"/>
      <family val="2"/>
    </font>
    <font>
      <b/>
      <sz val="11"/>
      <color indexed="8"/>
      <name val="Arial"/>
      <family val="2"/>
    </font>
    <font>
      <sz val="11"/>
      <color indexed="8"/>
      <name val="Arial"/>
    </font>
    <font>
      <sz val="8"/>
      <name val="Arial"/>
    </font>
    <font>
      <b/>
      <sz val="9"/>
      <color rgb="FFFF0000"/>
      <name val="Geneva"/>
    </font>
    <font>
      <sz val="9"/>
      <color rgb="FFFF0000"/>
      <name val="Geneva"/>
    </font>
    <font>
      <sz val="11"/>
      <color rgb="FFFF0000"/>
      <name val="Arial"/>
      <family val="2"/>
    </font>
  </fonts>
  <fills count="6">
    <fill>
      <patternFill patternType="none"/>
    </fill>
    <fill>
      <patternFill patternType="gray125"/>
    </fill>
    <fill>
      <patternFill patternType="gray125">
        <fgColor indexed="9"/>
      </patternFill>
    </fill>
    <fill>
      <patternFill patternType="solid">
        <fgColor indexed="65"/>
        <bgColor indexed="9"/>
      </patternFill>
    </fill>
    <fill>
      <patternFill patternType="solid">
        <fgColor indexed="22"/>
        <bgColor indexed="64"/>
      </patternFill>
    </fill>
    <fill>
      <patternFill patternType="solid">
        <fgColor indexed="9"/>
        <bgColor indexed="64"/>
      </patternFill>
    </fill>
  </fills>
  <borders count="22">
    <border>
      <left/>
      <right/>
      <top/>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2" fillId="0" borderId="0"/>
    <xf numFmtId="0" fontId="3" fillId="0" borderId="0" applyProtection="0"/>
  </cellStyleXfs>
  <cellXfs count="182">
    <xf numFmtId="0" fontId="0" fillId="0" borderId="0" xfId="0"/>
    <xf numFmtId="0" fontId="5" fillId="0" borderId="0" xfId="3" applyFont="1" applyAlignment="1">
      <alignment vertical="center"/>
    </xf>
    <xf numFmtId="0" fontId="4" fillId="0" borderId="0" xfId="3" applyFont="1" applyAlignment="1">
      <alignment vertical="center"/>
    </xf>
    <xf numFmtId="0" fontId="4" fillId="0" borderId="0" xfId="3" applyFont="1" applyAlignment="1">
      <alignment horizontal="right" vertical="center"/>
    </xf>
    <xf numFmtId="0" fontId="8" fillId="0" borderId="0" xfId="3" applyFont="1" applyAlignment="1">
      <alignment vertical="center"/>
    </xf>
    <xf numFmtId="0" fontId="9" fillId="0" borderId="1" xfId="3" applyFont="1" applyBorder="1" applyAlignment="1">
      <alignment horizontal="centerContinuous" vertical="center"/>
    </xf>
    <xf numFmtId="0" fontId="10" fillId="0" borderId="1" xfId="3" applyFont="1" applyBorder="1" applyAlignment="1">
      <alignment horizontal="centerContinuous" vertical="center"/>
    </xf>
    <xf numFmtId="0" fontId="5" fillId="0" borderId="1" xfId="3" applyFont="1" applyBorder="1" applyAlignment="1">
      <alignment horizontal="centerContinuous" vertical="center"/>
    </xf>
    <xf numFmtId="0" fontId="4" fillId="0" borderId="2" xfId="3" applyFont="1" applyBorder="1" applyAlignment="1">
      <alignment horizontal="left" vertical="center"/>
    </xf>
    <xf numFmtId="0" fontId="9" fillId="0" borderId="3" xfId="3" applyFont="1" applyBorder="1" applyAlignment="1">
      <alignment horizontal="centerContinuous" vertical="center"/>
    </xf>
    <xf numFmtId="0" fontId="10" fillId="0" borderId="3" xfId="3" applyFont="1" applyBorder="1" applyAlignment="1">
      <alignment horizontal="centerContinuous" vertical="center"/>
    </xf>
    <xf numFmtId="0" fontId="10" fillId="0" borderId="0" xfId="3" applyFont="1" applyBorder="1" applyAlignment="1">
      <alignment horizontal="centerContinuous" vertical="center"/>
    </xf>
    <xf numFmtId="0" fontId="4" fillId="0" borderId="4" xfId="3" applyFont="1" applyBorder="1" applyAlignment="1">
      <alignment vertical="center"/>
    </xf>
    <xf numFmtId="0" fontId="4" fillId="0" borderId="0" xfId="3" applyFont="1" applyBorder="1" applyAlignment="1">
      <alignment vertical="center"/>
    </xf>
    <xf numFmtId="0" fontId="7" fillId="0" borderId="0" xfId="3" applyFont="1" applyAlignment="1" applyProtection="1">
      <alignment horizontal="left" vertical="center"/>
      <protection locked="0"/>
    </xf>
    <xf numFmtId="0" fontId="4" fillId="0" borderId="0" xfId="2" applyFont="1" applyBorder="1" applyAlignment="1">
      <alignment vertical="center"/>
    </xf>
    <xf numFmtId="165" fontId="11" fillId="0" borderId="0" xfId="3" applyNumberFormat="1" applyFont="1" applyBorder="1" applyAlignment="1" applyProtection="1">
      <alignment horizontal="right" vertical="center"/>
      <protection locked="0"/>
    </xf>
    <xf numFmtId="0" fontId="12" fillId="0" borderId="0" xfId="3" applyFont="1" applyBorder="1" applyAlignment="1">
      <alignment vertical="center"/>
    </xf>
    <xf numFmtId="0" fontId="4" fillId="0" borderId="5" xfId="3" applyFont="1" applyBorder="1" applyAlignment="1">
      <alignment vertical="center"/>
    </xf>
    <xf numFmtId="0" fontId="13" fillId="0" borderId="5" xfId="3" applyFont="1" applyBorder="1" applyAlignment="1">
      <alignment vertical="center"/>
    </xf>
    <xf numFmtId="167" fontId="13" fillId="0" borderId="3" xfId="3" applyNumberFormat="1" applyFont="1" applyBorder="1" applyAlignment="1" applyProtection="1">
      <alignment vertical="center"/>
      <protection locked="0"/>
    </xf>
    <xf numFmtId="166" fontId="15" fillId="2" borderId="0" xfId="3" applyNumberFormat="1" applyFont="1" applyFill="1" applyBorder="1" applyAlignment="1" applyProtection="1">
      <alignment vertical="center"/>
    </xf>
    <xf numFmtId="166" fontId="11" fillId="3" borderId="0" xfId="3" applyNumberFormat="1" applyFont="1" applyFill="1" applyBorder="1" applyAlignment="1" applyProtection="1">
      <alignment vertical="center"/>
      <protection locked="0"/>
    </xf>
    <xf numFmtId="0" fontId="13" fillId="0" borderId="5" xfId="3" applyFont="1" applyFill="1" applyBorder="1" applyAlignment="1" applyProtection="1">
      <alignment vertical="center"/>
      <protection locked="0"/>
    </xf>
    <xf numFmtId="0" fontId="16" fillId="0" borderId="5" xfId="3" applyFont="1" applyBorder="1" applyAlignment="1">
      <alignment vertical="center"/>
    </xf>
    <xf numFmtId="0" fontId="17" fillId="0" borderId="4" xfId="3" applyFont="1" applyBorder="1" applyAlignment="1">
      <alignment vertical="center"/>
    </xf>
    <xf numFmtId="0" fontId="16" fillId="0" borderId="4" xfId="3" applyFont="1" applyBorder="1" applyAlignment="1">
      <alignment vertical="center"/>
    </xf>
    <xf numFmtId="0" fontId="14" fillId="0" borderId="0" xfId="3" applyFont="1" applyAlignment="1">
      <alignment horizontal="right" vertical="center"/>
    </xf>
    <xf numFmtId="0" fontId="17" fillId="0" borderId="0" xfId="3" applyFont="1" applyBorder="1" applyAlignment="1">
      <alignment horizontal="right" vertical="center"/>
    </xf>
    <xf numFmtId="0" fontId="7" fillId="0" borderId="0" xfId="3" applyFont="1" applyBorder="1" applyAlignment="1">
      <alignment vertical="center"/>
    </xf>
    <xf numFmtId="0" fontId="9" fillId="0" borderId="3" xfId="2" applyFont="1" applyBorder="1" applyAlignment="1">
      <alignment horizontal="centerContinuous" vertical="center"/>
    </xf>
    <xf numFmtId="0" fontId="10" fillId="0" borderId="3" xfId="2" applyFont="1" applyBorder="1" applyAlignment="1">
      <alignment horizontal="centerContinuous" vertical="center"/>
    </xf>
    <xf numFmtId="0" fontId="10" fillId="0" borderId="3" xfId="2" applyFont="1" applyFill="1" applyBorder="1" applyAlignment="1">
      <alignment horizontal="centerContinuous" vertical="center"/>
    </xf>
    <xf numFmtId="0" fontId="9" fillId="0" borderId="5" xfId="2" applyFont="1" applyBorder="1" applyAlignment="1">
      <alignment horizontal="centerContinuous" vertical="center"/>
    </xf>
    <xf numFmtId="0" fontId="10" fillId="0" borderId="5" xfId="2" applyFont="1" applyBorder="1" applyAlignment="1">
      <alignment horizontal="centerContinuous" vertical="center"/>
    </xf>
    <xf numFmtId="0" fontId="19" fillId="0" borderId="0" xfId="2" applyFont="1" applyAlignment="1">
      <alignment vertical="center"/>
    </xf>
    <xf numFmtId="0" fontId="4" fillId="0" borderId="0" xfId="2" applyFont="1" applyAlignment="1">
      <alignment vertical="center"/>
    </xf>
    <xf numFmtId="0" fontId="16" fillId="0" borderId="0" xfId="2" applyFont="1" applyBorder="1" applyAlignment="1">
      <alignment horizontal="right" vertical="center"/>
    </xf>
    <xf numFmtId="0" fontId="11" fillId="0" borderId="0" xfId="2" applyFont="1" applyAlignment="1" applyProtection="1">
      <alignment vertical="center"/>
      <protection locked="0"/>
    </xf>
    <xf numFmtId="0" fontId="4" fillId="0" borderId="4" xfId="2" applyFont="1" applyBorder="1" applyAlignment="1">
      <alignment vertical="center"/>
    </xf>
    <xf numFmtId="0" fontId="20" fillId="0" borderId="4" xfId="2" applyFont="1" applyBorder="1" applyAlignment="1">
      <alignment vertical="center"/>
    </xf>
    <xf numFmtId="0" fontId="4" fillId="0" borderId="6" xfId="2" applyFont="1" applyBorder="1" applyAlignment="1">
      <alignment vertical="center"/>
    </xf>
    <xf numFmtId="0" fontId="16" fillId="0" borderId="6" xfId="2" applyFont="1" applyBorder="1" applyAlignment="1">
      <alignment vertical="center"/>
    </xf>
    <xf numFmtId="0" fontId="17" fillId="0" borderId="4" xfId="2" applyFont="1" applyBorder="1" applyAlignment="1">
      <alignment vertical="center"/>
    </xf>
    <xf numFmtId="0" fontId="17" fillId="0" borderId="7" xfId="3" applyFont="1" applyBorder="1" applyAlignment="1">
      <alignment vertical="center"/>
    </xf>
    <xf numFmtId="0" fontId="4" fillId="0" borderId="7" xfId="3" applyFont="1" applyBorder="1" applyAlignment="1">
      <alignment vertical="center"/>
    </xf>
    <xf numFmtId="0" fontId="4" fillId="0" borderId="8" xfId="2" applyFont="1" applyBorder="1" applyAlignment="1">
      <alignment horizontal="center" wrapText="1"/>
    </xf>
    <xf numFmtId="0" fontId="6" fillId="0" borderId="9" xfId="2" applyFont="1" applyBorder="1" applyAlignment="1">
      <alignment horizontal="center" vertical="center"/>
    </xf>
    <xf numFmtId="0" fontId="21" fillId="4" borderId="10" xfId="3" applyFont="1" applyFill="1" applyBorder="1" applyAlignment="1">
      <alignment horizontal="center" vertical="center"/>
    </xf>
    <xf numFmtId="3" fontId="8" fillId="0" borderId="10" xfId="3" applyNumberFormat="1" applyFont="1" applyBorder="1" applyAlignment="1">
      <alignment vertical="center"/>
    </xf>
    <xf numFmtId="0" fontId="21" fillId="4" borderId="6" xfId="3" applyFont="1" applyFill="1" applyBorder="1" applyAlignment="1">
      <alignment horizontal="center" vertical="center"/>
    </xf>
    <xf numFmtId="3" fontId="8" fillId="0" borderId="6" xfId="3" applyNumberFormat="1" applyFont="1" applyBorder="1" applyAlignment="1">
      <alignment vertical="center"/>
    </xf>
    <xf numFmtId="0" fontId="21" fillId="4" borderId="11" xfId="3" applyFont="1" applyFill="1" applyBorder="1" applyAlignment="1">
      <alignment vertical="center"/>
    </xf>
    <xf numFmtId="0" fontId="21" fillId="4" borderId="6" xfId="3" applyFont="1" applyFill="1" applyBorder="1" applyAlignment="1">
      <alignment horizontal="right" vertical="center"/>
    </xf>
    <xf numFmtId="0" fontId="4" fillId="0" borderId="6" xfId="3" applyFont="1" applyBorder="1" applyAlignment="1">
      <alignment horizontal="center"/>
    </xf>
    <xf numFmtId="0" fontId="4" fillId="0" borderId="10" xfId="3" applyFont="1" applyBorder="1" applyAlignment="1">
      <alignment horizontal="center" wrapText="1"/>
    </xf>
    <xf numFmtId="0" fontId="4" fillId="0" borderId="11" xfId="3" applyFont="1" applyBorder="1" applyAlignment="1">
      <alignment horizontal="center" wrapText="1"/>
    </xf>
    <xf numFmtId="0" fontId="4" fillId="0" borderId="6" xfId="3" applyFont="1" applyBorder="1" applyAlignment="1">
      <alignment horizontal="center" wrapText="1"/>
    </xf>
    <xf numFmtId="164" fontId="11" fillId="0" borderId="0" xfId="3" quotePrefix="1" applyNumberFormat="1" applyFont="1" applyBorder="1" applyAlignment="1" applyProtection="1">
      <alignment horizontal="center" vertical="center"/>
      <protection locked="0"/>
    </xf>
    <xf numFmtId="166" fontId="11" fillId="3" borderId="0" xfId="3" applyNumberFormat="1" applyFont="1" applyFill="1" applyBorder="1" applyAlignment="1" applyProtection="1">
      <alignment vertical="center"/>
    </xf>
    <xf numFmtId="166" fontId="18" fillId="3" borderId="0" xfId="3" applyNumberFormat="1" applyFont="1" applyFill="1" applyBorder="1" applyAlignment="1" applyProtection="1">
      <alignment vertical="center"/>
    </xf>
    <xf numFmtId="166" fontId="18" fillId="3" borderId="0" xfId="3" applyNumberFormat="1" applyFont="1" applyFill="1" applyBorder="1" applyAlignment="1" applyProtection="1">
      <alignment horizontal="right" vertical="center"/>
    </xf>
    <xf numFmtId="3" fontId="8" fillId="0" borderId="0" xfId="3" applyNumberFormat="1" applyFont="1" applyBorder="1" applyAlignment="1">
      <alignment vertical="center"/>
    </xf>
    <xf numFmtId="0" fontId="21" fillId="5" borderId="0" xfId="3" applyFont="1" applyFill="1" applyBorder="1" applyAlignment="1">
      <alignment horizontal="center" vertical="center"/>
    </xf>
    <xf numFmtId="0" fontId="21" fillId="4" borderId="4" xfId="3" applyFont="1" applyFill="1" applyBorder="1" applyAlignment="1">
      <alignment vertical="center"/>
    </xf>
    <xf numFmtId="0" fontId="8" fillId="0" borderId="0" xfId="3" applyFont="1" applyAlignment="1">
      <alignment horizontal="center" vertical="center" wrapText="1"/>
    </xf>
    <xf numFmtId="37" fontId="12" fillId="0" borderId="0" xfId="3" applyNumberFormat="1" applyFont="1" applyBorder="1" applyAlignment="1">
      <alignment vertical="center"/>
    </xf>
    <xf numFmtId="37" fontId="4" fillId="0" borderId="0" xfId="3" applyNumberFormat="1" applyFont="1" applyBorder="1" applyAlignment="1">
      <alignment vertical="center"/>
    </xf>
    <xf numFmtId="37" fontId="15" fillId="2" borderId="0" xfId="3" applyNumberFormat="1" applyFont="1" applyFill="1" applyBorder="1" applyAlignment="1" applyProtection="1">
      <alignment vertical="center"/>
    </xf>
    <xf numFmtId="37" fontId="13" fillId="0" borderId="3" xfId="3" applyNumberFormat="1" applyFont="1" applyBorder="1" applyAlignment="1" applyProtection="1">
      <alignment vertical="center"/>
      <protection locked="0"/>
    </xf>
    <xf numFmtId="37" fontId="13" fillId="0" borderId="5" xfId="3" applyNumberFormat="1" applyFont="1" applyBorder="1" applyAlignment="1" applyProtection="1">
      <alignment vertical="center"/>
      <protection locked="0"/>
    </xf>
    <xf numFmtId="37" fontId="13" fillId="0" borderId="12" xfId="3" applyNumberFormat="1" applyFont="1" applyBorder="1" applyAlignment="1" applyProtection="1">
      <alignment vertical="center"/>
      <protection locked="0"/>
    </xf>
    <xf numFmtId="37" fontId="13" fillId="0" borderId="3" xfId="3" applyNumberFormat="1" applyFont="1" applyBorder="1" applyAlignment="1" applyProtection="1">
      <alignment horizontal="right" vertical="center"/>
      <protection locked="0"/>
    </xf>
    <xf numFmtId="37" fontId="13" fillId="0" borderId="5" xfId="3" applyNumberFormat="1" applyFont="1" applyFill="1" applyBorder="1" applyAlignment="1" applyProtection="1">
      <alignment vertical="center"/>
      <protection locked="0"/>
    </xf>
    <xf numFmtId="37" fontId="16" fillId="0" borderId="5" xfId="3" applyNumberFormat="1" applyFont="1" applyBorder="1" applyAlignment="1">
      <alignment vertical="center"/>
    </xf>
    <xf numFmtId="37" fontId="15" fillId="2" borderId="5" xfId="3" applyNumberFormat="1" applyFont="1" applyFill="1" applyBorder="1" applyAlignment="1" applyProtection="1">
      <alignment vertical="center"/>
    </xf>
    <xf numFmtId="37" fontId="13" fillId="0" borderId="6" xfId="3" applyNumberFormat="1" applyFont="1" applyBorder="1" applyAlignment="1" applyProtection="1">
      <alignment horizontal="right" vertical="center"/>
      <protection locked="0"/>
    </xf>
    <xf numFmtId="37" fontId="4" fillId="0" borderId="6" xfId="3" applyNumberFormat="1" applyFont="1" applyBorder="1" applyAlignment="1">
      <alignment horizontal="right" vertical="center"/>
    </xf>
    <xf numFmtId="37" fontId="16" fillId="0" borderId="4" xfId="3" applyNumberFormat="1" applyFont="1" applyBorder="1" applyAlignment="1">
      <alignment vertical="center"/>
    </xf>
    <xf numFmtId="37" fontId="16" fillId="0" borderId="4" xfId="3" applyNumberFormat="1" applyFont="1" applyBorder="1" applyAlignment="1">
      <alignment horizontal="right" vertical="center"/>
    </xf>
    <xf numFmtId="37" fontId="9" fillId="0" borderId="4" xfId="3" applyNumberFormat="1" applyFont="1" applyBorder="1" applyAlignment="1">
      <alignment horizontal="right" vertical="center"/>
    </xf>
    <xf numFmtId="37" fontId="4" fillId="0" borderId="7" xfId="3" applyNumberFormat="1" applyFont="1" applyBorder="1" applyAlignment="1">
      <alignment vertical="center"/>
    </xf>
    <xf numFmtId="37" fontId="13" fillId="0" borderId="7" xfId="3" applyNumberFormat="1" applyFont="1" applyBorder="1" applyAlignment="1" applyProtection="1">
      <alignment vertical="center"/>
      <protection locked="0"/>
    </xf>
    <xf numFmtId="37" fontId="9" fillId="0" borderId="7" xfId="3" applyNumberFormat="1" applyFont="1" applyBorder="1" applyAlignment="1">
      <alignment horizontal="right" vertical="center"/>
    </xf>
    <xf numFmtId="0" fontId="22" fillId="0" borderId="11" xfId="3" applyFont="1" applyBorder="1" applyAlignment="1">
      <alignment horizontal="left" vertical="center" wrapText="1"/>
    </xf>
    <xf numFmtId="0" fontId="22" fillId="0" borderId="6" xfId="3" applyFont="1" applyBorder="1" applyAlignment="1" applyProtection="1">
      <alignment vertical="center"/>
      <protection locked="0"/>
    </xf>
    <xf numFmtId="0" fontId="22" fillId="0" borderId="10" xfId="3" applyFont="1" applyBorder="1" applyAlignment="1" applyProtection="1">
      <alignment horizontal="center" vertical="center"/>
      <protection locked="0"/>
    </xf>
    <xf numFmtId="37" fontId="22" fillId="0" borderId="13" xfId="3" applyNumberFormat="1" applyFont="1" applyBorder="1" applyAlignment="1" applyProtection="1">
      <alignment horizontal="right" vertical="center"/>
      <protection locked="0"/>
    </xf>
    <xf numFmtId="37" fontId="22" fillId="0" borderId="10" xfId="3" applyNumberFormat="1" applyFont="1" applyBorder="1" applyAlignment="1" applyProtection="1">
      <alignment horizontal="right" vertical="center"/>
      <protection locked="0"/>
    </xf>
    <xf numFmtId="37" fontId="22" fillId="0" borderId="11" xfId="3" applyNumberFormat="1" applyFont="1" applyBorder="1" applyAlignment="1" applyProtection="1">
      <alignment horizontal="right" vertical="center"/>
      <protection locked="0"/>
    </xf>
    <xf numFmtId="0" fontId="22" fillId="0" borderId="13" xfId="3" applyFont="1" applyBorder="1" applyAlignment="1" applyProtection="1">
      <alignment horizontal="center" vertical="center"/>
      <protection locked="0"/>
    </xf>
    <xf numFmtId="0" fontId="22" fillId="0" borderId="0" xfId="3" applyFont="1" applyAlignment="1" applyProtection="1">
      <alignment vertical="center"/>
      <protection locked="0"/>
    </xf>
    <xf numFmtId="37" fontId="22" fillId="0" borderId="0" xfId="3" applyNumberFormat="1" applyFont="1" applyAlignment="1" applyProtection="1">
      <alignment vertical="center"/>
      <protection locked="0"/>
    </xf>
    <xf numFmtId="37" fontId="22" fillId="0" borderId="14" xfId="3" applyNumberFormat="1" applyFont="1" applyBorder="1" applyAlignment="1" applyProtection="1">
      <alignment vertical="center"/>
      <protection locked="0"/>
    </xf>
    <xf numFmtId="37" fontId="22" fillId="2" borderId="0" xfId="3" applyNumberFormat="1" applyFont="1" applyFill="1" applyBorder="1" applyAlignment="1" applyProtection="1">
      <alignment vertical="center"/>
    </xf>
    <xf numFmtId="0" fontId="22" fillId="0" borderId="3" xfId="3" applyFont="1" applyBorder="1" applyAlignment="1" applyProtection="1">
      <alignment vertical="center"/>
      <protection locked="0"/>
    </xf>
    <xf numFmtId="167" fontId="22" fillId="0" borderId="3" xfId="3" applyNumberFormat="1" applyFont="1" applyBorder="1" applyAlignment="1" applyProtection="1">
      <alignment vertical="center"/>
      <protection locked="0"/>
    </xf>
    <xf numFmtId="37" fontId="22" fillId="0" borderId="3" xfId="3" applyNumberFormat="1" applyFont="1" applyBorder="1" applyAlignment="1" applyProtection="1">
      <alignment vertical="center"/>
      <protection locked="0"/>
    </xf>
    <xf numFmtId="37" fontId="22" fillId="0" borderId="15" xfId="3" applyNumberFormat="1" applyFont="1" applyBorder="1" applyAlignment="1" applyProtection="1">
      <alignment vertical="center"/>
      <protection locked="0"/>
    </xf>
    <xf numFmtId="37" fontId="22" fillId="3" borderId="16" xfId="3" applyNumberFormat="1" applyFont="1" applyFill="1" applyBorder="1" applyAlignment="1" applyProtection="1">
      <alignment vertical="center"/>
    </xf>
    <xf numFmtId="0" fontId="22" fillId="0" borderId="0" xfId="3" applyFont="1" applyBorder="1" applyAlignment="1" applyProtection="1">
      <alignment vertical="center"/>
      <protection locked="0"/>
    </xf>
    <xf numFmtId="167" fontId="22" fillId="0" borderId="0" xfId="3" applyNumberFormat="1" applyFont="1" applyBorder="1" applyAlignment="1" applyProtection="1">
      <alignment vertical="center"/>
      <protection locked="0"/>
    </xf>
    <xf numFmtId="37" fontId="22" fillId="0" borderId="0" xfId="3" applyNumberFormat="1" applyFont="1" applyBorder="1" applyAlignment="1" applyProtection="1">
      <alignment horizontal="right" vertical="center"/>
      <protection locked="0"/>
    </xf>
    <xf numFmtId="37" fontId="22" fillId="0" borderId="0" xfId="3" applyNumberFormat="1" applyFont="1" applyBorder="1" applyAlignment="1" applyProtection="1">
      <alignment vertical="center"/>
      <protection locked="0"/>
    </xf>
    <xf numFmtId="37" fontId="22" fillId="0" borderId="3" xfId="3" applyNumberFormat="1" applyFont="1" applyBorder="1" applyAlignment="1" applyProtection="1">
      <alignment horizontal="right" vertical="center"/>
      <protection locked="0"/>
    </xf>
    <xf numFmtId="37" fontId="22" fillId="0" borderId="14" xfId="3" applyNumberFormat="1" applyFont="1" applyBorder="1" applyAlignment="1" applyProtection="1">
      <alignment horizontal="right" vertical="center"/>
      <protection locked="0"/>
    </xf>
    <xf numFmtId="37" fontId="22" fillId="0" borderId="15" xfId="3" applyNumberFormat="1" applyFont="1" applyBorder="1" applyAlignment="1" applyProtection="1">
      <alignment horizontal="right" vertical="center"/>
      <protection locked="0"/>
    </xf>
    <xf numFmtId="0" fontId="22" fillId="0" borderId="0" xfId="3" applyFont="1" applyFill="1" applyBorder="1" applyAlignment="1" applyProtection="1">
      <alignment vertical="center"/>
      <protection locked="0"/>
    </xf>
    <xf numFmtId="37" fontId="22" fillId="0" borderId="0" xfId="3" applyNumberFormat="1" applyFont="1" applyFill="1" applyBorder="1" applyAlignment="1" applyProtection="1">
      <alignment vertical="center"/>
      <protection locked="0"/>
    </xf>
    <xf numFmtId="37" fontId="22" fillId="0" borderId="4" xfId="3" applyNumberFormat="1" applyFont="1" applyBorder="1" applyAlignment="1" applyProtection="1">
      <alignment vertical="center"/>
      <protection locked="0"/>
    </xf>
    <xf numFmtId="37" fontId="22" fillId="0" borderId="6" xfId="3" applyNumberFormat="1" applyFont="1" applyBorder="1" applyAlignment="1" applyProtection="1">
      <alignment vertical="center"/>
      <protection locked="0"/>
    </xf>
    <xf numFmtId="37" fontId="22" fillId="3" borderId="11" xfId="3" applyNumberFormat="1" applyFont="1" applyFill="1" applyBorder="1" applyAlignment="1" applyProtection="1">
      <alignment vertical="center"/>
    </xf>
    <xf numFmtId="37" fontId="22" fillId="0" borderId="3" xfId="3" applyNumberFormat="1" applyFont="1" applyBorder="1" applyAlignment="1" applyProtection="1">
      <alignment horizontal="left" vertical="center"/>
      <protection locked="0"/>
    </xf>
    <xf numFmtId="37" fontId="22" fillId="3" borderId="3" xfId="3" applyNumberFormat="1" applyFont="1" applyFill="1" applyBorder="1" applyAlignment="1" applyProtection="1">
      <alignment vertical="center"/>
    </xf>
    <xf numFmtId="0" fontId="22" fillId="0" borderId="5" xfId="3" applyFont="1" applyBorder="1" applyAlignment="1">
      <alignment vertical="center"/>
    </xf>
    <xf numFmtId="37" fontId="22" fillId="0" borderId="5" xfId="3" applyNumberFormat="1" applyFont="1" applyBorder="1" applyAlignment="1">
      <alignment vertical="center"/>
    </xf>
    <xf numFmtId="37" fontId="22" fillId="0" borderId="0" xfId="3" applyNumberFormat="1" applyFont="1" applyAlignment="1">
      <alignment vertical="center"/>
    </xf>
    <xf numFmtId="0" fontId="22" fillId="0" borderId="5" xfId="3" applyFont="1" applyBorder="1" applyAlignment="1" applyProtection="1">
      <alignment vertical="center"/>
      <protection locked="0"/>
    </xf>
    <xf numFmtId="37" fontId="22" fillId="0" borderId="5" xfId="3" applyNumberFormat="1" applyFont="1" applyBorder="1" applyAlignment="1" applyProtection="1">
      <alignment horizontal="right" vertical="center"/>
      <protection locked="0"/>
    </xf>
    <xf numFmtId="37" fontId="22" fillId="0" borderId="5" xfId="3" applyNumberFormat="1" applyFont="1" applyBorder="1" applyAlignment="1" applyProtection="1">
      <alignment vertical="center"/>
      <protection locked="0"/>
    </xf>
    <xf numFmtId="37" fontId="22" fillId="0" borderId="12" xfId="3" applyNumberFormat="1" applyFont="1" applyBorder="1" applyAlignment="1" applyProtection="1">
      <alignment vertical="center"/>
      <protection locked="0"/>
    </xf>
    <xf numFmtId="37" fontId="22" fillId="0" borderId="12" xfId="3" applyNumberFormat="1" applyFont="1" applyBorder="1" applyAlignment="1" applyProtection="1">
      <alignment horizontal="right" vertical="center"/>
      <protection locked="0"/>
    </xf>
    <xf numFmtId="37" fontId="23" fillId="3" borderId="17" xfId="3" applyNumberFormat="1" applyFont="1" applyFill="1" applyBorder="1" applyAlignment="1" applyProtection="1">
      <alignment vertical="center"/>
    </xf>
    <xf numFmtId="37" fontId="22" fillId="3" borderId="0" xfId="3" applyNumberFormat="1" applyFont="1" applyFill="1" applyBorder="1" applyAlignment="1" applyProtection="1">
      <alignment vertical="center"/>
      <protection locked="0"/>
    </xf>
    <xf numFmtId="37" fontId="23" fillId="3" borderId="17" xfId="3" applyNumberFormat="1" applyFont="1" applyFill="1" applyBorder="1" applyAlignment="1" applyProtection="1">
      <alignment horizontal="right" vertical="center"/>
    </xf>
    <xf numFmtId="164" fontId="22" fillId="0" borderId="16" xfId="3" quotePrefix="1" applyNumberFormat="1" applyFont="1" applyBorder="1" applyAlignment="1" applyProtection="1">
      <alignment horizontal="left" vertical="center"/>
      <protection locked="0"/>
    </xf>
    <xf numFmtId="0" fontId="22" fillId="0" borderId="0" xfId="3" applyFont="1" applyBorder="1" applyAlignment="1">
      <alignment vertical="center"/>
    </xf>
    <xf numFmtId="37" fontId="22" fillId="0" borderId="17" xfId="3" applyNumberFormat="1" applyFont="1" applyBorder="1" applyAlignment="1" applyProtection="1">
      <alignment horizontal="right" vertical="center"/>
      <protection locked="0"/>
    </xf>
    <xf numFmtId="0" fontId="22" fillId="0" borderId="5" xfId="3" applyFont="1" applyFill="1" applyBorder="1" applyAlignment="1" applyProtection="1">
      <alignment vertical="center"/>
      <protection locked="0"/>
    </xf>
    <xf numFmtId="37" fontId="22" fillId="0" borderId="5" xfId="3" applyNumberFormat="1" applyFont="1" applyFill="1" applyBorder="1" applyAlignment="1" applyProtection="1">
      <alignment vertical="center"/>
      <protection locked="0"/>
    </xf>
    <xf numFmtId="37" fontId="22" fillId="2" borderId="5" xfId="3" applyNumberFormat="1" applyFont="1" applyFill="1" applyBorder="1" applyAlignment="1" applyProtection="1">
      <alignment vertical="center"/>
    </xf>
    <xf numFmtId="37" fontId="22" fillId="0" borderId="6" xfId="3" applyNumberFormat="1" applyFont="1" applyBorder="1" applyAlignment="1" applyProtection="1">
      <alignment horizontal="right" vertical="center"/>
      <protection locked="0"/>
    </xf>
    <xf numFmtId="166" fontId="22" fillId="0" borderId="8" xfId="2" applyNumberFormat="1" applyFont="1" applyBorder="1" applyAlignment="1">
      <alignment vertical="center"/>
    </xf>
    <xf numFmtId="166" fontId="22" fillId="0" borderId="8" xfId="2" applyNumberFormat="1" applyFont="1" applyBorder="1" applyAlignment="1" applyProtection="1">
      <alignment vertical="center"/>
      <protection locked="0"/>
    </xf>
    <xf numFmtId="166" fontId="22" fillId="0" borderId="18" xfId="2" applyNumberFormat="1" applyFont="1" applyBorder="1" applyAlignment="1" applyProtection="1">
      <alignment vertical="center"/>
      <protection locked="0"/>
    </xf>
    <xf numFmtId="0" fontId="24" fillId="0" borderId="4" xfId="2" applyFont="1" applyBorder="1" applyAlignment="1">
      <alignment vertical="center"/>
    </xf>
    <xf numFmtId="0" fontId="22" fillId="0" borderId="19" xfId="2" applyFont="1" applyBorder="1" applyAlignment="1">
      <alignment horizontal="center" vertical="center"/>
    </xf>
    <xf numFmtId="0" fontId="22" fillId="0" borderId="0" xfId="2" applyFont="1" applyAlignment="1" applyProtection="1">
      <alignment vertical="center"/>
      <protection locked="0"/>
    </xf>
    <xf numFmtId="0" fontId="22" fillId="0" borderId="0" xfId="2" applyFont="1" applyBorder="1" applyAlignment="1" applyProtection="1">
      <alignment vertical="center"/>
      <protection locked="0"/>
    </xf>
    <xf numFmtId="0" fontId="22" fillId="0" borderId="3" xfId="2" applyFont="1" applyBorder="1" applyAlignment="1" applyProtection="1">
      <alignment vertical="center"/>
      <protection locked="0"/>
    </xf>
    <xf numFmtId="168" fontId="23" fillId="0" borderId="20" xfId="1" applyNumberFormat="1" applyFont="1" applyBorder="1" applyAlignment="1" applyProtection="1">
      <alignment vertical="center"/>
      <protection locked="0"/>
    </xf>
    <xf numFmtId="0" fontId="16" fillId="0" borderId="8" xfId="3" applyFont="1" applyBorder="1" applyAlignment="1">
      <alignment horizontal="center" wrapText="1"/>
    </xf>
    <xf numFmtId="0" fontId="8" fillId="0" borderId="0" xfId="3" applyFont="1" applyAlignment="1">
      <alignment horizontal="center" vertical="center"/>
    </xf>
    <xf numFmtId="0" fontId="9" fillId="0" borderId="0" xfId="3" applyFont="1" applyBorder="1" applyAlignment="1">
      <alignment horizontal="centerContinuous" vertical="center"/>
    </xf>
    <xf numFmtId="164" fontId="22" fillId="0" borderId="21" xfId="3" quotePrefix="1" applyNumberFormat="1" applyFont="1" applyBorder="1" applyAlignment="1" applyProtection="1">
      <alignment horizontal="left" vertical="center"/>
      <protection locked="0"/>
    </xf>
    <xf numFmtId="0" fontId="16" fillId="0" borderId="10" xfId="3" applyFont="1" applyBorder="1" applyAlignment="1">
      <alignment horizontal="center" wrapText="1"/>
    </xf>
    <xf numFmtId="0" fontId="8" fillId="0" borderId="4" xfId="3" applyFont="1" applyBorder="1" applyAlignment="1">
      <alignment vertical="center"/>
    </xf>
    <xf numFmtId="0" fontId="8" fillId="0" borderId="0" xfId="3" applyFont="1" applyBorder="1" applyAlignment="1">
      <alignment vertical="center"/>
    </xf>
    <xf numFmtId="0" fontId="16" fillId="0" borderId="0" xfId="3" applyFont="1" applyBorder="1" applyAlignment="1">
      <alignment wrapText="1"/>
    </xf>
    <xf numFmtId="0" fontId="4" fillId="0" borderId="5" xfId="2" applyFont="1" applyBorder="1" applyAlignment="1">
      <alignment vertical="center"/>
    </xf>
    <xf numFmtId="0" fontId="4" fillId="0" borderId="12" xfId="2" applyFont="1" applyBorder="1" applyAlignment="1">
      <alignment vertical="center"/>
    </xf>
    <xf numFmtId="37" fontId="22" fillId="0" borderId="13" xfId="2" applyNumberFormat="1" applyFont="1" applyBorder="1" applyAlignment="1">
      <alignment vertical="center"/>
    </xf>
    <xf numFmtId="37" fontId="22" fillId="0" borderId="16" xfId="2" applyNumberFormat="1" applyFont="1" applyBorder="1" applyAlignment="1">
      <alignment vertical="center"/>
    </xf>
    <xf numFmtId="37" fontId="22" fillId="0" borderId="3" xfId="2" applyNumberFormat="1" applyFont="1" applyBorder="1" applyAlignment="1">
      <alignment vertical="center"/>
    </xf>
    <xf numFmtId="37" fontId="22" fillId="0" borderId="10" xfId="2" applyNumberFormat="1" applyFont="1" applyBorder="1" applyAlignment="1">
      <alignment vertical="center"/>
    </xf>
    <xf numFmtId="37" fontId="22" fillId="0" borderId="4" xfId="2" applyNumberFormat="1" applyFont="1" applyBorder="1" applyAlignment="1">
      <alignment vertical="center"/>
    </xf>
    <xf numFmtId="0" fontId="26" fillId="0" borderId="0" xfId="3" applyFont="1" applyAlignment="1">
      <alignment vertical="top" wrapText="1"/>
    </xf>
    <xf numFmtId="0" fontId="4" fillId="0" borderId="1" xfId="3" applyFont="1" applyBorder="1" applyAlignment="1">
      <alignment vertical="center"/>
    </xf>
    <xf numFmtId="164" fontId="22" fillId="0" borderId="0" xfId="3" quotePrefix="1" applyNumberFormat="1" applyFont="1" applyBorder="1" applyAlignment="1" applyProtection="1">
      <alignment horizontal="center" vertical="center"/>
      <protection locked="0"/>
    </xf>
    <xf numFmtId="0" fontId="4" fillId="0" borderId="4" xfId="3" applyFont="1" applyBorder="1" applyAlignment="1">
      <alignment horizontal="left" vertical="center" wrapText="1"/>
    </xf>
    <xf numFmtId="0" fontId="27" fillId="0" borderId="0" xfId="3" applyFont="1" applyAlignment="1">
      <alignment horizontal="left" vertical="top" wrapText="1"/>
    </xf>
    <xf numFmtId="0" fontId="27" fillId="0" borderId="0" xfId="3" applyNumberFormat="1" applyFont="1" applyAlignment="1">
      <alignment horizontal="left" vertical="top" wrapText="1"/>
    </xf>
    <xf numFmtId="164" fontId="22" fillId="0" borderId="3" xfId="3" quotePrefix="1" applyNumberFormat="1" applyFont="1" applyBorder="1" applyAlignment="1" applyProtection="1">
      <alignment horizontal="center" vertical="center"/>
      <protection locked="0"/>
    </xf>
    <xf numFmtId="0" fontId="4" fillId="0" borderId="3" xfId="2" applyFont="1" applyBorder="1" applyAlignment="1">
      <alignment vertical="center" wrapText="1"/>
    </xf>
    <xf numFmtId="0" fontId="0" fillId="0" borderId="15" xfId="0" applyBorder="1" applyAlignment="1">
      <alignment vertical="center" wrapText="1"/>
    </xf>
    <xf numFmtId="0" fontId="14" fillId="0" borderId="4" xfId="2" applyFont="1" applyBorder="1" applyAlignment="1">
      <alignment horizontal="left" vertical="center" wrapText="1"/>
    </xf>
    <xf numFmtId="0" fontId="14" fillId="0" borderId="6" xfId="2" applyFont="1" applyBorder="1" applyAlignment="1">
      <alignment horizontal="left" vertical="center" wrapText="1"/>
    </xf>
    <xf numFmtId="0" fontId="4" fillId="0" borderId="4" xfId="2" applyFont="1" applyBorder="1" applyAlignment="1">
      <alignment horizontal="left" vertical="center" wrapText="1"/>
    </xf>
    <xf numFmtId="0" fontId="4" fillId="0" borderId="6" xfId="2" applyFont="1" applyBorder="1" applyAlignment="1">
      <alignment horizontal="left" vertical="center" wrapText="1"/>
    </xf>
    <xf numFmtId="0" fontId="4" fillId="0" borderId="8"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5" xfId="2" applyFont="1" applyBorder="1" applyAlignment="1">
      <alignment horizontal="center" vertical="center" wrapText="1"/>
    </xf>
    <xf numFmtId="0" fontId="4" fillId="0" borderId="3" xfId="2" applyFont="1" applyBorder="1" applyAlignment="1">
      <alignment horizontal="center" vertical="center" wrapText="1"/>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4" fillId="0" borderId="5" xfId="2" applyFont="1" applyBorder="1" applyAlignment="1">
      <alignment horizontal="center"/>
    </xf>
    <xf numFmtId="0" fontId="4" fillId="0" borderId="12" xfId="2" applyFont="1" applyBorder="1" applyAlignment="1">
      <alignment horizontal="center"/>
    </xf>
    <xf numFmtId="0" fontId="4" fillId="0" borderId="3" xfId="2" applyFont="1" applyBorder="1" applyAlignment="1">
      <alignment horizontal="center" vertical="center"/>
    </xf>
    <xf numFmtId="0" fontId="4" fillId="0" borderId="15" xfId="2" applyFont="1" applyBorder="1" applyAlignment="1">
      <alignment horizontal="center" vertical="center"/>
    </xf>
    <xf numFmtId="0" fontId="4" fillId="0" borderId="4" xfId="2" applyFont="1" applyBorder="1" applyAlignment="1">
      <alignment vertical="center" wrapText="1"/>
    </xf>
    <xf numFmtId="0" fontId="0" fillId="0" borderId="4" xfId="0" applyBorder="1" applyAlignment="1">
      <alignment vertical="center" wrapText="1"/>
    </xf>
    <xf numFmtId="0" fontId="28" fillId="0" borderId="0" xfId="3" applyFont="1" applyBorder="1" applyAlignment="1">
      <alignment horizontal="right" vertical="center"/>
    </xf>
  </cellXfs>
  <cellStyles count="4">
    <cellStyle name="Currency" xfId="1" builtinId="4"/>
    <cellStyle name="Normal" xfId="0" builtinId="0"/>
    <cellStyle name="Normal_ENTBUDGT" xfId="2"/>
    <cellStyle name="Normal_FIRSTBUD"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381000</xdr:colOff>
      <xdr:row>1</xdr:row>
      <xdr:rowOff>47625</xdr:rowOff>
    </xdr:from>
    <xdr:to>
      <xdr:col>7</xdr:col>
      <xdr:colOff>381000</xdr:colOff>
      <xdr:row>4</xdr:row>
      <xdr:rowOff>0</xdr:rowOff>
    </xdr:to>
    <xdr:sp macro="" textlink="">
      <xdr:nvSpPr>
        <xdr:cNvPr id="2049" name="Line 1"/>
        <xdr:cNvSpPr>
          <a:spLocks noChangeShapeType="1"/>
        </xdr:cNvSpPr>
      </xdr:nvSpPr>
      <xdr:spPr bwMode="auto">
        <a:xfrm>
          <a:off x="5505450" y="219075"/>
          <a:ext cx="0" cy="466725"/>
        </a:xfrm>
        <a:prstGeom prst="line">
          <a:avLst/>
        </a:prstGeom>
        <a:noFill/>
        <a:ln w="9525">
          <a:solidFill>
            <a:srgbClr val="000000"/>
          </a:solidFill>
          <a:round/>
          <a:headEnd/>
          <a:tailEnd/>
        </a:ln>
      </xdr:spPr>
    </xdr:sp>
    <xdr:clientData/>
  </xdr:twoCellAnchor>
  <xdr:twoCellAnchor>
    <xdr:from>
      <xdr:col>2</xdr:col>
      <xdr:colOff>228600</xdr:colOff>
      <xdr:row>13</xdr:row>
      <xdr:rowOff>161925</xdr:rowOff>
    </xdr:from>
    <xdr:to>
      <xdr:col>5</xdr:col>
      <xdr:colOff>361950</xdr:colOff>
      <xdr:row>13</xdr:row>
      <xdr:rowOff>161925</xdr:rowOff>
    </xdr:to>
    <xdr:sp macro="" textlink="">
      <xdr:nvSpPr>
        <xdr:cNvPr id="2050" name="Line 2"/>
        <xdr:cNvSpPr>
          <a:spLocks noChangeShapeType="1"/>
        </xdr:cNvSpPr>
      </xdr:nvSpPr>
      <xdr:spPr bwMode="auto">
        <a:xfrm>
          <a:off x="2695575" y="4133850"/>
          <a:ext cx="137160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13</xdr:row>
      <xdr:rowOff>161925</xdr:rowOff>
    </xdr:from>
    <xdr:to>
      <xdr:col>5</xdr:col>
      <xdr:colOff>361950</xdr:colOff>
      <xdr:row>13</xdr:row>
      <xdr:rowOff>161925</xdr:rowOff>
    </xdr:to>
    <xdr:sp macro="" textlink="">
      <xdr:nvSpPr>
        <xdr:cNvPr id="3083" name="Line 11"/>
        <xdr:cNvSpPr>
          <a:spLocks noChangeShapeType="1"/>
        </xdr:cNvSpPr>
      </xdr:nvSpPr>
      <xdr:spPr bwMode="auto">
        <a:xfrm>
          <a:off x="2695575" y="4133850"/>
          <a:ext cx="1371600" cy="0"/>
        </a:xfrm>
        <a:prstGeom prst="line">
          <a:avLst/>
        </a:prstGeom>
        <a:noFill/>
        <a:ln w="9525">
          <a:solidFill>
            <a:srgbClr val="000000"/>
          </a:solidFill>
          <a:round/>
          <a:headEnd/>
          <a:tailEnd type="triangle" w="med" len="med"/>
        </a:ln>
      </xdr:spPr>
    </xdr:sp>
    <xdr:clientData/>
  </xdr:twoCellAnchor>
  <xdr:twoCellAnchor>
    <xdr:from>
      <xdr:col>7</xdr:col>
      <xdr:colOff>381000</xdr:colOff>
      <xdr:row>1</xdr:row>
      <xdr:rowOff>47625</xdr:rowOff>
    </xdr:from>
    <xdr:to>
      <xdr:col>7</xdr:col>
      <xdr:colOff>381000</xdr:colOff>
      <xdr:row>4</xdr:row>
      <xdr:rowOff>0</xdr:rowOff>
    </xdr:to>
    <xdr:sp macro="" textlink="">
      <xdr:nvSpPr>
        <xdr:cNvPr id="3085" name="Line 13"/>
        <xdr:cNvSpPr>
          <a:spLocks noChangeShapeType="1"/>
        </xdr:cNvSpPr>
      </xdr:nvSpPr>
      <xdr:spPr bwMode="auto">
        <a:xfrm>
          <a:off x="5514975" y="219075"/>
          <a:ext cx="0" cy="4667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13</xdr:row>
      <xdr:rowOff>161925</xdr:rowOff>
    </xdr:from>
    <xdr:to>
      <xdr:col>5</xdr:col>
      <xdr:colOff>361950</xdr:colOff>
      <xdr:row>13</xdr:row>
      <xdr:rowOff>161925</xdr:rowOff>
    </xdr:to>
    <xdr:sp macro="" textlink="">
      <xdr:nvSpPr>
        <xdr:cNvPr id="6150" name="Line 6"/>
        <xdr:cNvSpPr>
          <a:spLocks noChangeShapeType="1"/>
        </xdr:cNvSpPr>
      </xdr:nvSpPr>
      <xdr:spPr bwMode="auto">
        <a:xfrm>
          <a:off x="2705100" y="4133850"/>
          <a:ext cx="1371600" cy="0"/>
        </a:xfrm>
        <a:prstGeom prst="line">
          <a:avLst/>
        </a:prstGeom>
        <a:noFill/>
        <a:ln w="9525">
          <a:solidFill>
            <a:srgbClr val="000000"/>
          </a:solidFill>
          <a:round/>
          <a:headEnd/>
          <a:tailEnd type="triangle" w="med" len="med"/>
        </a:ln>
      </xdr:spPr>
    </xdr:sp>
    <xdr:clientData/>
  </xdr:twoCellAnchor>
  <xdr:twoCellAnchor>
    <xdr:from>
      <xdr:col>7</xdr:col>
      <xdr:colOff>381000</xdr:colOff>
      <xdr:row>1</xdr:row>
      <xdr:rowOff>47625</xdr:rowOff>
    </xdr:from>
    <xdr:to>
      <xdr:col>7</xdr:col>
      <xdr:colOff>381000</xdr:colOff>
      <xdr:row>4</xdr:row>
      <xdr:rowOff>0</xdr:rowOff>
    </xdr:to>
    <xdr:sp macro="" textlink="">
      <xdr:nvSpPr>
        <xdr:cNvPr id="6151" name="Line 7"/>
        <xdr:cNvSpPr>
          <a:spLocks noChangeShapeType="1"/>
        </xdr:cNvSpPr>
      </xdr:nvSpPr>
      <xdr:spPr bwMode="auto">
        <a:xfrm>
          <a:off x="5524500" y="219075"/>
          <a:ext cx="0" cy="4667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13</xdr:row>
      <xdr:rowOff>161925</xdr:rowOff>
    </xdr:from>
    <xdr:to>
      <xdr:col>5</xdr:col>
      <xdr:colOff>361950</xdr:colOff>
      <xdr:row>13</xdr:row>
      <xdr:rowOff>161925</xdr:rowOff>
    </xdr:to>
    <xdr:sp macro="" textlink="">
      <xdr:nvSpPr>
        <xdr:cNvPr id="5126" name="Line 6"/>
        <xdr:cNvSpPr>
          <a:spLocks noChangeShapeType="1"/>
        </xdr:cNvSpPr>
      </xdr:nvSpPr>
      <xdr:spPr bwMode="auto">
        <a:xfrm>
          <a:off x="2695575" y="4143375"/>
          <a:ext cx="1371600" cy="0"/>
        </a:xfrm>
        <a:prstGeom prst="line">
          <a:avLst/>
        </a:prstGeom>
        <a:noFill/>
        <a:ln w="9525">
          <a:solidFill>
            <a:srgbClr val="000000"/>
          </a:solidFill>
          <a:round/>
          <a:headEnd/>
          <a:tailEnd type="triangle" w="med" len="med"/>
        </a:ln>
      </xdr:spPr>
    </xdr:sp>
    <xdr:clientData/>
  </xdr:twoCellAnchor>
  <xdr:twoCellAnchor>
    <xdr:from>
      <xdr:col>7</xdr:col>
      <xdr:colOff>381000</xdr:colOff>
      <xdr:row>1</xdr:row>
      <xdr:rowOff>47625</xdr:rowOff>
    </xdr:from>
    <xdr:to>
      <xdr:col>7</xdr:col>
      <xdr:colOff>381000</xdr:colOff>
      <xdr:row>4</xdr:row>
      <xdr:rowOff>0</xdr:rowOff>
    </xdr:to>
    <xdr:sp macro="" textlink="">
      <xdr:nvSpPr>
        <xdr:cNvPr id="5127" name="Line 7"/>
        <xdr:cNvSpPr>
          <a:spLocks noChangeShapeType="1"/>
        </xdr:cNvSpPr>
      </xdr:nvSpPr>
      <xdr:spPr bwMode="auto">
        <a:xfrm>
          <a:off x="5514975" y="219075"/>
          <a:ext cx="0" cy="466725"/>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13</xdr:row>
      <xdr:rowOff>161925</xdr:rowOff>
    </xdr:from>
    <xdr:to>
      <xdr:col>5</xdr:col>
      <xdr:colOff>361950</xdr:colOff>
      <xdr:row>13</xdr:row>
      <xdr:rowOff>161925</xdr:rowOff>
    </xdr:to>
    <xdr:sp macro="" textlink="">
      <xdr:nvSpPr>
        <xdr:cNvPr id="4102" name="Line 6"/>
        <xdr:cNvSpPr>
          <a:spLocks noChangeShapeType="1"/>
        </xdr:cNvSpPr>
      </xdr:nvSpPr>
      <xdr:spPr bwMode="auto">
        <a:xfrm>
          <a:off x="2705100" y="4124325"/>
          <a:ext cx="1371600" cy="0"/>
        </a:xfrm>
        <a:prstGeom prst="line">
          <a:avLst/>
        </a:prstGeom>
        <a:noFill/>
        <a:ln w="9525">
          <a:solidFill>
            <a:srgbClr val="000000"/>
          </a:solidFill>
          <a:round/>
          <a:headEnd/>
          <a:tailEnd type="triangle" w="med" len="med"/>
        </a:ln>
      </xdr:spPr>
    </xdr:sp>
    <xdr:clientData/>
  </xdr:twoCellAnchor>
  <xdr:twoCellAnchor>
    <xdr:from>
      <xdr:col>7</xdr:col>
      <xdr:colOff>381000</xdr:colOff>
      <xdr:row>1</xdr:row>
      <xdr:rowOff>47625</xdr:rowOff>
    </xdr:from>
    <xdr:to>
      <xdr:col>7</xdr:col>
      <xdr:colOff>381000</xdr:colOff>
      <xdr:row>4</xdr:row>
      <xdr:rowOff>0</xdr:rowOff>
    </xdr:to>
    <xdr:sp macro="" textlink="">
      <xdr:nvSpPr>
        <xdr:cNvPr id="4103" name="Line 7"/>
        <xdr:cNvSpPr>
          <a:spLocks noChangeShapeType="1"/>
        </xdr:cNvSpPr>
      </xdr:nvSpPr>
      <xdr:spPr bwMode="auto">
        <a:xfrm>
          <a:off x="5524500" y="219075"/>
          <a:ext cx="0" cy="46672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22</xdr:row>
      <xdr:rowOff>0</xdr:rowOff>
    </xdr:from>
    <xdr:to>
      <xdr:col>1</xdr:col>
      <xdr:colOff>323850</xdr:colOff>
      <xdr:row>22</xdr:row>
      <xdr:rowOff>0</xdr:rowOff>
    </xdr:to>
    <xdr:sp macro="" textlink="">
      <xdr:nvSpPr>
        <xdr:cNvPr id="1026" name="Text 12"/>
        <xdr:cNvSpPr txBox="1">
          <a:spLocks noChangeArrowheads="1"/>
        </xdr:cNvSpPr>
      </xdr:nvSpPr>
      <xdr:spPr bwMode="auto">
        <a:xfrm>
          <a:off x="171450" y="6296025"/>
          <a:ext cx="800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1" u="none" strike="noStrike" baseline="0">
              <a:solidFill>
                <a:srgbClr val="000000"/>
              </a:solidFill>
              <a:latin typeface="MS Sans Serif"/>
            </a:rPr>
            <a:t>For all Years:</a:t>
          </a:r>
        </a:p>
        <a:p>
          <a:pPr algn="l" rtl="0">
            <a:defRPr sz="1000"/>
          </a:pPr>
          <a:r>
            <a:rPr lang="en-US" sz="700" b="1" i="1" u="none" strike="noStrike" baseline="0">
              <a:solidFill>
                <a:srgbClr val="000000"/>
              </a:solidFill>
              <a:latin typeface="MS Sans Serif"/>
            </a:rPr>
            <a:t>For All Years:</a:t>
          </a:r>
        </a:p>
      </xdr:txBody>
    </xdr:sp>
    <xdr:clientData/>
  </xdr:twoCellAnchor>
  <xdr:twoCellAnchor>
    <xdr:from>
      <xdr:col>1</xdr:col>
      <xdr:colOff>95250</xdr:colOff>
      <xdr:row>22</xdr:row>
      <xdr:rowOff>0</xdr:rowOff>
    </xdr:from>
    <xdr:to>
      <xdr:col>6</xdr:col>
      <xdr:colOff>933450</xdr:colOff>
      <xdr:row>22</xdr:row>
      <xdr:rowOff>0</xdr:rowOff>
    </xdr:to>
    <xdr:sp macro="" textlink="">
      <xdr:nvSpPr>
        <xdr:cNvPr id="1027" name="Text 13"/>
        <xdr:cNvSpPr txBox="1">
          <a:spLocks noChangeArrowheads="1"/>
        </xdr:cNvSpPr>
      </xdr:nvSpPr>
      <xdr:spPr bwMode="auto">
        <a:xfrm>
          <a:off x="742950" y="6296025"/>
          <a:ext cx="56388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Explain and justify purchase of major equipment, unusual supplies requests, patient care costs, alterations and</a:t>
          </a:r>
        </a:p>
        <a:p>
          <a:pPr algn="l" rtl="0">
            <a:defRPr sz="1000"/>
          </a:pPr>
          <a:endParaRPr lang="en-US" sz="800" b="0" i="0" u="none" strike="noStrike" baseline="0">
            <a:solidFill>
              <a:srgbClr val="000000"/>
            </a:solidFill>
            <a:latin typeface="MS Sans Serif"/>
          </a:endParaRPr>
        </a:p>
      </xdr:txBody>
    </xdr:sp>
    <xdr:clientData/>
  </xdr:twoCellAnchor>
  <xdr:twoCellAnchor>
    <xdr:from>
      <xdr:col>0</xdr:col>
      <xdr:colOff>142875</xdr:colOff>
      <xdr:row>22</xdr:row>
      <xdr:rowOff>0</xdr:rowOff>
    </xdr:from>
    <xdr:to>
      <xdr:col>2</xdr:col>
      <xdr:colOff>133350</xdr:colOff>
      <xdr:row>22</xdr:row>
      <xdr:rowOff>0</xdr:rowOff>
    </xdr:to>
    <xdr:sp macro="" textlink="">
      <xdr:nvSpPr>
        <xdr:cNvPr id="1028" name="Text 14"/>
        <xdr:cNvSpPr txBox="1">
          <a:spLocks noChangeArrowheads="1"/>
        </xdr:cNvSpPr>
      </xdr:nvSpPr>
      <xdr:spPr bwMode="auto">
        <a:xfrm>
          <a:off x="142875" y="6296025"/>
          <a:ext cx="15525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1" u="none" strike="noStrike" baseline="0">
              <a:solidFill>
                <a:srgbClr val="000000"/>
              </a:solidFill>
              <a:latin typeface="MS Sans Serif"/>
            </a:rPr>
            <a:t>From Budget for Entire Period:</a:t>
          </a:r>
        </a:p>
      </xdr:txBody>
    </xdr:sp>
    <xdr:clientData/>
  </xdr:twoCellAnchor>
  <xdr:twoCellAnchor>
    <xdr:from>
      <xdr:col>1</xdr:col>
      <xdr:colOff>771525</xdr:colOff>
      <xdr:row>22</xdr:row>
      <xdr:rowOff>0</xdr:rowOff>
    </xdr:from>
    <xdr:to>
      <xdr:col>6</xdr:col>
      <xdr:colOff>962025</xdr:colOff>
      <xdr:row>22</xdr:row>
      <xdr:rowOff>0</xdr:rowOff>
    </xdr:to>
    <xdr:sp macro="" textlink="">
      <xdr:nvSpPr>
        <xdr:cNvPr id="1029" name="Text 15"/>
        <xdr:cNvSpPr txBox="1">
          <a:spLocks noChangeArrowheads="1"/>
        </xdr:cNvSpPr>
      </xdr:nvSpPr>
      <xdr:spPr bwMode="auto">
        <a:xfrm>
          <a:off x="1419225" y="6296025"/>
          <a:ext cx="4991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Identify with an asterisk (*) on this page and justify any significant increase or decrease in any category</a:t>
          </a:r>
        </a:p>
        <a:p>
          <a:pPr algn="l" rtl="0">
            <a:defRPr sz="1000"/>
          </a:pPr>
          <a:endParaRPr lang="en-US" sz="800" b="0" i="0" u="none" strike="noStrike" baseline="0">
            <a:solidFill>
              <a:srgbClr val="000000"/>
            </a:solidFill>
            <a:latin typeface="MS Sans Serif"/>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abSelected="1" workbookViewId="0">
      <selection activeCell="H7" sqref="H7:H13"/>
    </sheetView>
  </sheetViews>
  <sheetFormatPr defaultColWidth="11.44140625" defaultRowHeight="11.4"/>
  <cols>
    <col min="1" max="1" width="25.6640625" style="4" customWidth="1"/>
    <col min="2" max="2" width="11.33203125" style="4" customWidth="1"/>
    <col min="3" max="4" width="6.109375" style="4" customWidth="1"/>
    <col min="5" max="5" width="6.33203125" style="4" customWidth="1"/>
    <col min="6" max="6" width="10.6640625" style="4" customWidth="1"/>
    <col min="7" max="7" width="10.5546875" style="4" customWidth="1"/>
    <col min="8" max="8" width="10.6640625" style="4" customWidth="1"/>
    <col min="9" max="9" width="11.88671875" style="4" customWidth="1"/>
    <col min="10" max="11" width="4.6640625" style="4" customWidth="1"/>
    <col min="12" max="12" width="20.77734375" style="4" customWidth="1"/>
    <col min="13" max="16384" width="11.44140625" style="4"/>
  </cols>
  <sheetData>
    <row r="1" spans="1:12" ht="13.5" customHeight="1">
      <c r="A1" s="1"/>
      <c r="B1" s="2"/>
      <c r="C1" s="3"/>
      <c r="D1" s="3"/>
      <c r="E1" s="3" t="s">
        <v>52</v>
      </c>
      <c r="F1" s="100"/>
      <c r="G1" s="100"/>
      <c r="H1" s="126"/>
      <c r="I1" s="181" t="s">
        <v>72</v>
      </c>
      <c r="J1" s="29"/>
      <c r="L1" s="156" t="s">
        <v>69</v>
      </c>
    </row>
    <row r="2" spans="1:12" ht="4.5" customHeight="1" thickBot="1">
      <c r="A2" s="2"/>
      <c r="B2" s="2"/>
      <c r="C2" s="2"/>
      <c r="D2" s="2"/>
      <c r="E2" s="2"/>
      <c r="F2" s="2"/>
      <c r="G2" s="2"/>
      <c r="H2" s="2"/>
      <c r="I2" s="2"/>
      <c r="J2" s="2"/>
    </row>
    <row r="3" spans="1:12" ht="18" customHeight="1">
      <c r="A3" s="5" t="s">
        <v>0</v>
      </c>
      <c r="B3" s="6"/>
      <c r="C3" s="6"/>
      <c r="D3" s="6"/>
      <c r="E3" s="6"/>
      <c r="F3" s="7"/>
      <c r="G3" s="8" t="s">
        <v>21</v>
      </c>
      <c r="H3" s="157" t="s">
        <v>22</v>
      </c>
      <c r="I3" s="157"/>
      <c r="J3" s="13"/>
      <c r="L3" s="160" t="s">
        <v>70</v>
      </c>
    </row>
    <row r="4" spans="1:12" ht="18" customHeight="1">
      <c r="A4" s="143" t="s">
        <v>1</v>
      </c>
      <c r="B4" s="11"/>
      <c r="C4" s="11"/>
      <c r="D4" s="11"/>
      <c r="E4" s="11"/>
      <c r="F4" s="11"/>
      <c r="G4" s="144">
        <v>42644</v>
      </c>
      <c r="H4" s="158">
        <v>43008</v>
      </c>
      <c r="I4" s="158"/>
      <c r="J4" s="58"/>
      <c r="L4" s="160"/>
    </row>
    <row r="5" spans="1:12" ht="33" customHeight="1">
      <c r="A5" s="159" t="s">
        <v>54</v>
      </c>
      <c r="B5" s="159"/>
      <c r="C5" s="159"/>
      <c r="D5" s="159"/>
      <c r="E5" s="159"/>
      <c r="F5" s="159"/>
      <c r="G5" s="159"/>
      <c r="H5" s="159"/>
      <c r="I5" s="159"/>
      <c r="L5" s="161" t="s">
        <v>71</v>
      </c>
    </row>
    <row r="6" spans="1:12" s="142" customFormat="1" ht="26.25" customHeight="1">
      <c r="A6" s="54" t="s">
        <v>2</v>
      </c>
      <c r="B6" s="56" t="s">
        <v>3</v>
      </c>
      <c r="C6" s="55" t="s">
        <v>48</v>
      </c>
      <c r="D6" s="55" t="s">
        <v>49</v>
      </c>
      <c r="E6" s="55" t="s">
        <v>68</v>
      </c>
      <c r="F6" s="55" t="s">
        <v>55</v>
      </c>
      <c r="G6" s="57" t="s">
        <v>4</v>
      </c>
      <c r="H6" s="55" t="s">
        <v>5</v>
      </c>
      <c r="I6" s="56" t="s">
        <v>23</v>
      </c>
      <c r="J6" s="145" t="s">
        <v>50</v>
      </c>
      <c r="K6" s="141" t="s">
        <v>51</v>
      </c>
      <c r="L6" s="161"/>
    </row>
    <row r="7" spans="1:12" ht="28.5" customHeight="1">
      <c r="A7" s="85" t="s">
        <v>6</v>
      </c>
      <c r="B7" s="84" t="s">
        <v>53</v>
      </c>
      <c r="C7" s="86">
        <f>G7/(F7/12)</f>
        <v>12</v>
      </c>
      <c r="D7" s="86"/>
      <c r="E7" s="86"/>
      <c r="F7" s="87">
        <v>183300</v>
      </c>
      <c r="G7" s="88">
        <f>+F7/12*J7*K7/100</f>
        <v>183300</v>
      </c>
      <c r="H7" s="88">
        <f>+G7*0.33</f>
        <v>60489</v>
      </c>
      <c r="I7" s="89">
        <f>G7+H7</f>
        <v>243789</v>
      </c>
      <c r="J7" s="90">
        <v>12</v>
      </c>
      <c r="K7" s="86">
        <v>100</v>
      </c>
      <c r="L7" s="161"/>
    </row>
    <row r="8" spans="1:12" ht="28.5" customHeight="1">
      <c r="A8" s="85"/>
      <c r="B8" s="84"/>
      <c r="C8" s="86" t="e">
        <f t="shared" ref="C8:C13" si="0">G8/(F8/12)</f>
        <v>#DIV/0!</v>
      </c>
      <c r="D8" s="86"/>
      <c r="E8" s="86"/>
      <c r="F8" s="87">
        <v>0</v>
      </c>
      <c r="G8" s="88">
        <f t="shared" ref="G8:G13" si="1">+F8/12*J8*K8/100</f>
        <v>0</v>
      </c>
      <c r="H8" s="88">
        <f t="shared" ref="H8:H13" si="2">+G8*0.33</f>
        <v>0</v>
      </c>
      <c r="I8" s="89">
        <f t="shared" ref="I8:I13" si="3">G8+H8</f>
        <v>0</v>
      </c>
      <c r="J8" s="90">
        <v>12</v>
      </c>
      <c r="K8" s="86">
        <v>100</v>
      </c>
      <c r="L8" s="161"/>
    </row>
    <row r="9" spans="1:12" ht="28.5" customHeight="1">
      <c r="A9" s="85"/>
      <c r="B9" s="84"/>
      <c r="C9" s="86" t="e">
        <f t="shared" si="0"/>
        <v>#DIV/0!</v>
      </c>
      <c r="D9" s="86"/>
      <c r="E9" s="86"/>
      <c r="F9" s="87">
        <v>0</v>
      </c>
      <c r="G9" s="88">
        <f t="shared" si="1"/>
        <v>0</v>
      </c>
      <c r="H9" s="88">
        <f t="shared" si="2"/>
        <v>0</v>
      </c>
      <c r="I9" s="89">
        <f t="shared" si="3"/>
        <v>0</v>
      </c>
      <c r="J9" s="90">
        <v>12</v>
      </c>
      <c r="K9" s="86">
        <v>100</v>
      </c>
      <c r="L9" s="161"/>
    </row>
    <row r="10" spans="1:12" ht="28.5" customHeight="1">
      <c r="A10" s="85"/>
      <c r="B10" s="84"/>
      <c r="C10" s="86" t="e">
        <f t="shared" si="0"/>
        <v>#DIV/0!</v>
      </c>
      <c r="D10" s="86"/>
      <c r="E10" s="86"/>
      <c r="F10" s="87">
        <v>0</v>
      </c>
      <c r="G10" s="88">
        <f t="shared" si="1"/>
        <v>0</v>
      </c>
      <c r="H10" s="88">
        <f t="shared" si="2"/>
        <v>0</v>
      </c>
      <c r="I10" s="89">
        <f t="shared" si="3"/>
        <v>0</v>
      </c>
      <c r="J10" s="90">
        <v>12</v>
      </c>
      <c r="K10" s="86">
        <v>100</v>
      </c>
      <c r="L10" s="161"/>
    </row>
    <row r="11" spans="1:12" ht="28.5" customHeight="1">
      <c r="A11" s="85"/>
      <c r="B11" s="84"/>
      <c r="C11" s="86" t="e">
        <f t="shared" si="0"/>
        <v>#DIV/0!</v>
      </c>
      <c r="D11" s="86"/>
      <c r="E11" s="86"/>
      <c r="F11" s="87">
        <v>0</v>
      </c>
      <c r="G11" s="88">
        <f t="shared" si="1"/>
        <v>0</v>
      </c>
      <c r="H11" s="88">
        <f t="shared" si="2"/>
        <v>0</v>
      </c>
      <c r="I11" s="89">
        <f t="shared" si="3"/>
        <v>0</v>
      </c>
      <c r="J11" s="90">
        <v>12</v>
      </c>
      <c r="K11" s="86">
        <v>100</v>
      </c>
      <c r="L11" s="161"/>
    </row>
    <row r="12" spans="1:12" ht="28.5" customHeight="1">
      <c r="A12" s="85"/>
      <c r="B12" s="84"/>
      <c r="C12" s="86" t="e">
        <f t="shared" si="0"/>
        <v>#DIV/0!</v>
      </c>
      <c r="D12" s="86"/>
      <c r="E12" s="86"/>
      <c r="F12" s="87">
        <v>0</v>
      </c>
      <c r="G12" s="88">
        <f t="shared" si="1"/>
        <v>0</v>
      </c>
      <c r="H12" s="88">
        <f t="shared" si="2"/>
        <v>0</v>
      </c>
      <c r="I12" s="89">
        <f t="shared" si="3"/>
        <v>0</v>
      </c>
      <c r="J12" s="90">
        <v>12</v>
      </c>
      <c r="K12" s="86">
        <v>100</v>
      </c>
      <c r="L12" s="161"/>
    </row>
    <row r="13" spans="1:12" ht="28.5" customHeight="1" thickBot="1">
      <c r="A13" s="85"/>
      <c r="B13" s="84"/>
      <c r="C13" s="86" t="e">
        <f t="shared" si="0"/>
        <v>#DIV/0!</v>
      </c>
      <c r="D13" s="86"/>
      <c r="E13" s="86"/>
      <c r="F13" s="87">
        <v>0</v>
      </c>
      <c r="G13" s="88">
        <f t="shared" si="1"/>
        <v>0</v>
      </c>
      <c r="H13" s="88">
        <f t="shared" si="2"/>
        <v>0</v>
      </c>
      <c r="I13" s="89">
        <f t="shared" si="3"/>
        <v>0</v>
      </c>
      <c r="J13" s="90">
        <v>12</v>
      </c>
      <c r="K13" s="86">
        <v>100</v>
      </c>
    </row>
    <row r="14" spans="1:12" ht="28.5" customHeight="1" thickTop="1" thickBot="1">
      <c r="A14" s="13"/>
      <c r="B14" s="28" t="s">
        <v>7</v>
      </c>
      <c r="C14" s="66"/>
      <c r="D14" s="66"/>
      <c r="E14" s="67"/>
      <c r="F14" s="67"/>
      <c r="G14" s="127">
        <f>SUM(G7:G13)</f>
        <v>183300</v>
      </c>
      <c r="H14" s="127">
        <f>SUM(H7:H13)</f>
        <v>60489</v>
      </c>
      <c r="I14" s="127">
        <f>SUM(I7:I13)</f>
        <v>243789</v>
      </c>
      <c r="J14" s="16"/>
    </row>
    <row r="15" spans="1:12" ht="14.1" customHeight="1" thickTop="1">
      <c r="A15" s="18" t="s">
        <v>8</v>
      </c>
      <c r="B15" s="114"/>
      <c r="C15" s="115"/>
      <c r="D15" s="115"/>
      <c r="E15" s="115"/>
      <c r="F15" s="115"/>
      <c r="G15" s="116"/>
      <c r="H15" s="93"/>
      <c r="I15" s="94"/>
      <c r="J15" s="21"/>
    </row>
    <row r="16" spans="1:12" ht="14.1" customHeight="1">
      <c r="A16" s="91"/>
      <c r="B16" s="91"/>
      <c r="C16" s="92">
        <v>0</v>
      </c>
      <c r="D16" s="92"/>
      <c r="E16" s="92"/>
      <c r="F16" s="92"/>
      <c r="G16" s="92"/>
      <c r="H16" s="93">
        <v>0</v>
      </c>
      <c r="I16" s="94"/>
      <c r="J16" s="21"/>
    </row>
    <row r="17" spans="1:10" ht="14.1" customHeight="1">
      <c r="A17" s="95"/>
      <c r="B17" s="96"/>
      <c r="C17" s="97">
        <v>0</v>
      </c>
      <c r="D17" s="97"/>
      <c r="E17" s="97"/>
      <c r="F17" s="97"/>
      <c r="G17" s="97"/>
      <c r="H17" s="98">
        <v>0</v>
      </c>
      <c r="I17" s="99">
        <f>SUM(C16:C17)+SUM(H16:H17)</f>
        <v>0</v>
      </c>
      <c r="J17" s="59"/>
    </row>
    <row r="18" spans="1:10" ht="14.1" customHeight="1">
      <c r="A18" s="18" t="s">
        <v>24</v>
      </c>
      <c r="B18" s="117"/>
      <c r="C18" s="118"/>
      <c r="D18" s="118"/>
      <c r="E18" s="119"/>
      <c r="F18" s="119"/>
      <c r="G18" s="119"/>
      <c r="H18" s="120"/>
      <c r="I18" s="94"/>
      <c r="J18" s="21"/>
    </row>
    <row r="19" spans="1:10" ht="14.1" customHeight="1">
      <c r="A19" s="100"/>
      <c r="B19" s="101"/>
      <c r="C19" s="102">
        <v>0</v>
      </c>
      <c r="D19" s="102"/>
      <c r="E19" s="103"/>
      <c r="F19" s="103"/>
      <c r="G19" s="103"/>
      <c r="H19" s="93">
        <v>0</v>
      </c>
      <c r="I19" s="94"/>
      <c r="J19" s="21"/>
    </row>
    <row r="20" spans="1:10" ht="14.1" customHeight="1">
      <c r="A20" s="95"/>
      <c r="B20" s="95"/>
      <c r="C20" s="104">
        <v>0</v>
      </c>
      <c r="D20" s="104"/>
      <c r="E20" s="97"/>
      <c r="F20" s="97"/>
      <c r="G20" s="97"/>
      <c r="H20" s="98">
        <v>0</v>
      </c>
      <c r="I20" s="99">
        <f>SUM(C19:C20)+SUM(H19:H20)</f>
        <v>0</v>
      </c>
      <c r="J20" s="59"/>
    </row>
    <row r="21" spans="1:10" ht="14.1" customHeight="1">
      <c r="A21" s="18" t="s">
        <v>25</v>
      </c>
      <c r="B21" s="117"/>
      <c r="C21" s="118"/>
      <c r="D21" s="118"/>
      <c r="E21" s="119"/>
      <c r="F21" s="119"/>
      <c r="G21" s="119"/>
      <c r="H21" s="121"/>
      <c r="I21" s="94"/>
      <c r="J21" s="21"/>
    </row>
    <row r="22" spans="1:10" ht="14.1" customHeight="1">
      <c r="A22" s="126"/>
      <c r="B22" s="100"/>
      <c r="C22" s="102">
        <v>0</v>
      </c>
      <c r="D22" s="102"/>
      <c r="E22" s="103"/>
      <c r="F22" s="103"/>
      <c r="G22" s="103"/>
      <c r="H22" s="105">
        <v>0</v>
      </c>
      <c r="I22" s="94"/>
      <c r="J22" s="21"/>
    </row>
    <row r="23" spans="1:10" ht="14.1" customHeight="1">
      <c r="A23" s="126"/>
      <c r="B23" s="100"/>
      <c r="C23" s="102">
        <v>0</v>
      </c>
      <c r="D23" s="102"/>
      <c r="E23" s="103"/>
      <c r="F23" s="103"/>
      <c r="G23" s="103"/>
      <c r="H23" s="105">
        <v>0</v>
      </c>
      <c r="I23" s="94"/>
      <c r="J23" s="21"/>
    </row>
    <row r="24" spans="1:10" ht="14.1" customHeight="1">
      <c r="A24" s="100"/>
      <c r="B24" s="100"/>
      <c r="C24" s="102">
        <v>0</v>
      </c>
      <c r="D24" s="102"/>
      <c r="E24" s="103"/>
      <c r="F24" s="103"/>
      <c r="G24" s="103"/>
      <c r="H24" s="105">
        <v>0</v>
      </c>
      <c r="I24" s="94"/>
      <c r="J24" s="21"/>
    </row>
    <row r="25" spans="1:10" ht="14.1" customHeight="1">
      <c r="A25" s="95"/>
      <c r="B25" s="95"/>
      <c r="C25" s="104">
        <v>0</v>
      </c>
      <c r="D25" s="104"/>
      <c r="E25" s="97"/>
      <c r="F25" s="97"/>
      <c r="G25" s="97"/>
      <c r="H25" s="106">
        <v>0</v>
      </c>
      <c r="I25" s="99">
        <f>SUM(C22:C25)+SUM(H22:H25)</f>
        <v>0</v>
      </c>
      <c r="J25" s="59"/>
    </row>
    <row r="26" spans="1:10" ht="14.1" customHeight="1">
      <c r="A26" s="18" t="s">
        <v>9</v>
      </c>
      <c r="B26" s="23"/>
      <c r="C26" s="73"/>
      <c r="D26" s="73"/>
      <c r="E26" s="73"/>
      <c r="F26" s="73"/>
      <c r="G26" s="73"/>
      <c r="H26" s="71"/>
      <c r="I26" s="68"/>
      <c r="J26" s="21"/>
    </row>
    <row r="27" spans="1:10" ht="14.1" customHeight="1">
      <c r="A27" s="100"/>
      <c r="B27" s="107"/>
      <c r="C27" s="108">
        <v>0</v>
      </c>
      <c r="D27" s="108"/>
      <c r="E27" s="108"/>
      <c r="F27" s="108"/>
      <c r="G27" s="108"/>
      <c r="H27" s="93">
        <v>0</v>
      </c>
      <c r="I27" s="94"/>
      <c r="J27" s="21"/>
    </row>
    <row r="28" spans="1:10" ht="14.1" customHeight="1">
      <c r="A28" s="100"/>
      <c r="B28" s="95"/>
      <c r="C28" s="97">
        <v>0</v>
      </c>
      <c r="D28" s="97"/>
      <c r="E28" s="97"/>
      <c r="F28" s="97"/>
      <c r="G28" s="97"/>
      <c r="H28" s="98">
        <v>0</v>
      </c>
      <c r="I28" s="99">
        <f>SUM(C27:C28)+SUM(H27:H28)</f>
        <v>0</v>
      </c>
      <c r="J28" s="59"/>
    </row>
    <row r="29" spans="1:10" ht="14.1" customHeight="1">
      <c r="A29" s="12" t="s">
        <v>56</v>
      </c>
      <c r="B29" s="146"/>
      <c r="C29" s="109"/>
      <c r="D29" s="109"/>
      <c r="E29" s="109"/>
      <c r="F29" s="109"/>
      <c r="G29" s="109"/>
      <c r="H29" s="110">
        <v>0</v>
      </c>
      <c r="I29" s="111">
        <f>H29</f>
        <v>0</v>
      </c>
      <c r="J29" s="59"/>
    </row>
    <row r="30" spans="1:10" ht="14.1" customHeight="1">
      <c r="A30" s="12" t="s">
        <v>57</v>
      </c>
      <c r="C30" s="97"/>
      <c r="D30" s="97"/>
      <c r="E30" s="97"/>
      <c r="F30" s="97"/>
      <c r="G30" s="97"/>
      <c r="H30" s="98">
        <v>0</v>
      </c>
      <c r="I30" s="111">
        <f>H30</f>
        <v>0</v>
      </c>
      <c r="J30" s="59"/>
    </row>
    <row r="31" spans="1:10" ht="14.1" customHeight="1">
      <c r="A31" s="13" t="s">
        <v>26</v>
      </c>
      <c r="B31" s="24"/>
      <c r="C31" s="74"/>
      <c r="D31" s="74"/>
      <c r="E31" s="70"/>
      <c r="F31" s="70"/>
      <c r="G31" s="70"/>
      <c r="H31" s="71"/>
      <c r="I31" s="75"/>
      <c r="J31" s="21"/>
    </row>
    <row r="32" spans="1:10" ht="14.1" customHeight="1">
      <c r="A32" s="95"/>
      <c r="B32" s="95"/>
      <c r="C32" s="97"/>
      <c r="D32" s="97"/>
      <c r="E32" s="112"/>
      <c r="F32" s="97"/>
      <c r="G32" s="97"/>
      <c r="H32" s="98">
        <v>0</v>
      </c>
      <c r="I32" s="113">
        <f>+H32</f>
        <v>0</v>
      </c>
      <c r="J32" s="59"/>
    </row>
    <row r="33" spans="1:10" ht="14.1" customHeight="1">
      <c r="A33" s="18" t="s">
        <v>27</v>
      </c>
      <c r="B33" s="114"/>
      <c r="C33" s="119"/>
      <c r="D33" s="119"/>
      <c r="E33" s="119"/>
      <c r="F33" s="119"/>
      <c r="G33" s="119"/>
      <c r="H33" s="120"/>
      <c r="I33" s="94"/>
      <c r="J33" s="21"/>
    </row>
    <row r="34" spans="1:10" ht="14.1" customHeight="1">
      <c r="A34" s="100"/>
      <c r="B34" s="101"/>
      <c r="C34" s="102">
        <v>0</v>
      </c>
      <c r="D34" s="102"/>
      <c r="E34" s="103"/>
      <c r="F34" s="103"/>
      <c r="G34" s="103"/>
      <c r="H34" s="93">
        <v>0</v>
      </c>
      <c r="I34" s="94"/>
      <c r="J34" s="21"/>
    </row>
    <row r="35" spans="1:10" ht="14.1" customHeight="1">
      <c r="A35" s="100"/>
      <c r="B35" s="101"/>
      <c r="C35" s="102">
        <v>0</v>
      </c>
      <c r="D35" s="102"/>
      <c r="E35" s="103"/>
      <c r="F35" s="103"/>
      <c r="G35" s="103"/>
      <c r="H35" s="93">
        <v>0</v>
      </c>
      <c r="I35" s="94"/>
      <c r="J35" s="21"/>
    </row>
    <row r="36" spans="1:10" ht="14.1" customHeight="1">
      <c r="A36" s="100"/>
      <c r="B36" s="101"/>
      <c r="C36" s="102">
        <v>0</v>
      </c>
      <c r="D36" s="102"/>
      <c r="E36" s="103"/>
      <c r="F36" s="103"/>
      <c r="G36" s="103"/>
      <c r="H36" s="93">
        <v>0</v>
      </c>
      <c r="I36" s="94"/>
      <c r="J36" s="21"/>
    </row>
    <row r="37" spans="1:10" ht="14.1" customHeight="1">
      <c r="A37" s="95"/>
      <c r="B37" s="96"/>
      <c r="C37" s="104">
        <v>0</v>
      </c>
      <c r="D37" s="104"/>
      <c r="E37" s="97"/>
      <c r="F37" s="97"/>
      <c r="G37" s="97"/>
      <c r="H37" s="98">
        <v>0</v>
      </c>
      <c r="I37" s="99">
        <f>SUM(C34:C37)+SUM(H34:H37)</f>
        <v>0</v>
      </c>
      <c r="J37" s="59"/>
    </row>
    <row r="38" spans="1:10" ht="14.1" customHeight="1" thickBot="1">
      <c r="A38" s="18" t="s">
        <v>35</v>
      </c>
      <c r="B38" s="20"/>
      <c r="C38" s="76"/>
      <c r="D38" s="72"/>
      <c r="E38" s="69"/>
      <c r="F38" s="69"/>
      <c r="G38" s="69"/>
      <c r="H38" s="77" t="s">
        <v>11</v>
      </c>
      <c r="I38" s="99">
        <f>+F45+G45+H45+I45</f>
        <v>0</v>
      </c>
      <c r="J38" s="59"/>
    </row>
    <row r="39" spans="1:10" ht="25.5" customHeight="1" thickTop="1" thickBot="1">
      <c r="A39" s="25" t="s">
        <v>34</v>
      </c>
      <c r="B39" s="26"/>
      <c r="C39" s="78"/>
      <c r="D39" s="78"/>
      <c r="E39" s="79"/>
      <c r="F39" s="79"/>
      <c r="G39" s="79"/>
      <c r="H39" s="80" t="s">
        <v>10</v>
      </c>
      <c r="I39" s="122">
        <f>I14+I17+I20+I25+I28+I29+I30+I32+I37+I38</f>
        <v>243789</v>
      </c>
      <c r="J39" s="60"/>
    </row>
    <row r="40" spans="1:10" ht="14.1" customHeight="1" thickTop="1" thickBot="1">
      <c r="A40" s="18" t="s">
        <v>35</v>
      </c>
      <c r="B40" s="96"/>
      <c r="C40" s="131"/>
      <c r="D40" s="104"/>
      <c r="E40" s="97"/>
      <c r="F40" s="69"/>
      <c r="G40" s="69"/>
      <c r="H40" s="77" t="s">
        <v>28</v>
      </c>
      <c r="I40" s="123">
        <f>+F46+G46+H46+I46</f>
        <v>0</v>
      </c>
      <c r="J40" s="22"/>
    </row>
    <row r="41" spans="1:10" ht="25.5" customHeight="1" thickTop="1" thickBot="1">
      <c r="A41" s="44" t="s">
        <v>36</v>
      </c>
      <c r="B41" s="45"/>
      <c r="C41" s="81"/>
      <c r="D41" s="81"/>
      <c r="E41" s="82"/>
      <c r="F41" s="82"/>
      <c r="G41" s="82"/>
      <c r="H41" s="83" t="s">
        <v>10</v>
      </c>
      <c r="I41" s="124">
        <f>SUM(I39:I40)</f>
        <v>243789</v>
      </c>
      <c r="J41" s="61"/>
    </row>
    <row r="42" spans="1:10" ht="13.8">
      <c r="A42" s="2" t="s">
        <v>73</v>
      </c>
      <c r="B42" s="2"/>
      <c r="C42" s="2"/>
      <c r="D42" s="2"/>
      <c r="E42" s="2" t="s">
        <v>29</v>
      </c>
      <c r="F42" s="14"/>
      <c r="G42" s="2"/>
      <c r="H42" s="2"/>
      <c r="I42" s="27" t="s">
        <v>30</v>
      </c>
      <c r="J42" s="27"/>
    </row>
    <row r="44" spans="1:10" ht="12">
      <c r="C44" s="52"/>
      <c r="D44" s="64"/>
      <c r="E44" s="53" t="s">
        <v>43</v>
      </c>
      <c r="F44" s="50" t="s">
        <v>44</v>
      </c>
      <c r="G44" s="48" t="s">
        <v>45</v>
      </c>
      <c r="H44" s="48" t="s">
        <v>46</v>
      </c>
      <c r="I44" s="48" t="s">
        <v>47</v>
      </c>
      <c r="J44" s="63"/>
    </row>
    <row r="45" spans="1:10" ht="12">
      <c r="C45" s="52"/>
      <c r="D45" s="64"/>
      <c r="E45" s="53" t="s">
        <v>40</v>
      </c>
      <c r="F45" s="51">
        <v>0</v>
      </c>
      <c r="G45" s="49">
        <v>0</v>
      </c>
      <c r="H45" s="49">
        <v>0</v>
      </c>
      <c r="I45" s="49">
        <v>0</v>
      </c>
      <c r="J45" s="62"/>
    </row>
    <row r="46" spans="1:10" ht="12">
      <c r="C46" s="52"/>
      <c r="D46" s="64"/>
      <c r="E46" s="53" t="s">
        <v>41</v>
      </c>
      <c r="F46" s="51">
        <v>0</v>
      </c>
      <c r="G46" s="49">
        <v>0</v>
      </c>
      <c r="H46" s="49">
        <v>0</v>
      </c>
      <c r="I46" s="49">
        <v>0</v>
      </c>
      <c r="J46" s="62"/>
    </row>
    <row r="47" spans="1:10" ht="12">
      <c r="C47" s="52"/>
      <c r="D47" s="64"/>
      <c r="E47" s="53" t="s">
        <v>42</v>
      </c>
      <c r="F47" s="51">
        <f>+F45+F46</f>
        <v>0</v>
      </c>
      <c r="G47" s="49">
        <f>+G45+G46</f>
        <v>0</v>
      </c>
      <c r="H47" s="49">
        <f>+H45+H46</f>
        <v>0</v>
      </c>
      <c r="I47" s="49">
        <f>+I45+I46</f>
        <v>0</v>
      </c>
      <c r="J47" s="62"/>
    </row>
  </sheetData>
  <mergeCells count="5">
    <mergeCell ref="H3:I3"/>
    <mergeCell ref="H4:I4"/>
    <mergeCell ref="A5:I5"/>
    <mergeCell ref="L3:L4"/>
    <mergeCell ref="L5:L12"/>
  </mergeCells>
  <phoneticPr fontId="0" type="noConversion"/>
  <printOptions horizontalCentered="1"/>
  <pageMargins left="0.45" right="0.45" top="0.45" bottom="0.45" header="0" footer="0"/>
  <pageSetup scale="90"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election activeCell="H7" sqref="H7:H13"/>
    </sheetView>
  </sheetViews>
  <sheetFormatPr defaultColWidth="11.44140625" defaultRowHeight="11.4"/>
  <cols>
    <col min="1" max="1" width="25.6640625" style="4" customWidth="1"/>
    <col min="2" max="2" width="11.33203125" style="4" customWidth="1"/>
    <col min="3" max="4" width="6.109375" style="4" customWidth="1"/>
    <col min="5" max="5" width="6.33203125" style="4" customWidth="1"/>
    <col min="6" max="8" width="10.6640625" style="4" customWidth="1"/>
    <col min="9" max="9" width="11.6640625" style="4" customWidth="1"/>
    <col min="10" max="11" width="4.6640625" style="4" customWidth="1"/>
    <col min="12" max="16384" width="11.44140625" style="4"/>
  </cols>
  <sheetData>
    <row r="1" spans="1:12" ht="13.5" customHeight="1">
      <c r="A1" s="1"/>
      <c r="B1" s="2"/>
      <c r="C1" s="3"/>
      <c r="D1" s="3"/>
      <c r="E1" s="3" t="s">
        <v>52</v>
      </c>
      <c r="F1" s="100">
        <f>+Year1!F1</f>
        <v>0</v>
      </c>
      <c r="G1" s="100"/>
      <c r="H1" s="126"/>
      <c r="I1" s="181" t="str">
        <f>Year1!I1</f>
        <v>PROVISIONAL FB 10/1/17 =32.2%</v>
      </c>
      <c r="J1" s="29"/>
    </row>
    <row r="2" spans="1:12" ht="4.5" customHeight="1" thickBot="1">
      <c r="A2" s="2"/>
      <c r="B2" s="2"/>
      <c r="C2" s="2"/>
      <c r="D2" s="2"/>
      <c r="E2" s="2"/>
      <c r="F2" s="2"/>
      <c r="G2" s="2"/>
      <c r="H2" s="2"/>
      <c r="I2" s="2"/>
      <c r="J2" s="2"/>
    </row>
    <row r="3" spans="1:12" ht="18" customHeight="1">
      <c r="A3" s="5" t="s">
        <v>0</v>
      </c>
      <c r="B3" s="6"/>
      <c r="C3" s="6"/>
      <c r="D3" s="6"/>
      <c r="E3" s="6"/>
      <c r="F3" s="7"/>
      <c r="G3" s="8" t="s">
        <v>21</v>
      </c>
      <c r="H3" s="157" t="s">
        <v>22</v>
      </c>
      <c r="I3" s="157"/>
      <c r="J3" s="13"/>
    </row>
    <row r="4" spans="1:12" ht="18" customHeight="1">
      <c r="A4" s="143" t="s">
        <v>1</v>
      </c>
      <c r="B4" s="11"/>
      <c r="C4" s="11"/>
      <c r="D4" s="11"/>
      <c r="E4" s="11"/>
      <c r="F4" s="11"/>
      <c r="G4" s="144">
        <v>43009</v>
      </c>
      <c r="H4" s="158">
        <v>43373</v>
      </c>
      <c r="I4" s="158"/>
      <c r="J4" s="58"/>
    </row>
    <row r="5" spans="1:12" s="147" customFormat="1" ht="33" customHeight="1">
      <c r="A5" s="159" t="s">
        <v>54</v>
      </c>
      <c r="B5" s="159"/>
      <c r="C5" s="159"/>
      <c r="D5" s="159"/>
      <c r="E5" s="159"/>
      <c r="F5" s="159"/>
      <c r="G5" s="159"/>
      <c r="H5" s="159"/>
      <c r="I5" s="159"/>
      <c r="J5" s="148"/>
      <c r="K5" s="148"/>
    </row>
    <row r="6" spans="1:12" ht="26.25" customHeight="1">
      <c r="A6" s="54" t="s">
        <v>2</v>
      </c>
      <c r="B6" s="56" t="s">
        <v>3</v>
      </c>
      <c r="C6" s="55" t="s">
        <v>48</v>
      </c>
      <c r="D6" s="55" t="s">
        <v>49</v>
      </c>
      <c r="E6" s="55" t="s">
        <v>68</v>
      </c>
      <c r="F6" s="55" t="s">
        <v>55</v>
      </c>
      <c r="G6" s="57" t="s">
        <v>4</v>
      </c>
      <c r="H6" s="55" t="s">
        <v>5</v>
      </c>
      <c r="I6" s="56" t="s">
        <v>23</v>
      </c>
      <c r="J6" s="145" t="s">
        <v>50</v>
      </c>
      <c r="K6" s="141" t="s">
        <v>51</v>
      </c>
      <c r="L6" s="65"/>
    </row>
    <row r="7" spans="1:12" ht="28.5" customHeight="1">
      <c r="A7" s="85" t="str">
        <f>+Year1!A7</f>
        <v>enter name here</v>
      </c>
      <c r="B7" s="84" t="str">
        <f>+Year1!B7</f>
        <v>PD/PI</v>
      </c>
      <c r="C7" s="86">
        <f>G7/(F7/12)</f>
        <v>12</v>
      </c>
      <c r="D7" s="86"/>
      <c r="E7" s="86"/>
      <c r="F7" s="87">
        <f>+Year1!F7*1.03</f>
        <v>188799</v>
      </c>
      <c r="G7" s="88">
        <f>+F7/12*J7*K7/100</f>
        <v>188799</v>
      </c>
      <c r="H7" s="88">
        <f>+G7*0.322</f>
        <v>60793.277999999998</v>
      </c>
      <c r="I7" s="89">
        <f t="shared" ref="I7:I13" si="0">G7+H7</f>
        <v>249592.27799999999</v>
      </c>
      <c r="J7" s="86">
        <f>+Year1!J7</f>
        <v>12</v>
      </c>
      <c r="K7" s="86">
        <f>+Year1!K7</f>
        <v>100</v>
      </c>
    </row>
    <row r="8" spans="1:12" ht="28.5" customHeight="1">
      <c r="A8" s="85">
        <f>+Year1!A8</f>
        <v>0</v>
      </c>
      <c r="B8" s="84">
        <f>+Year1!B8</f>
        <v>0</v>
      </c>
      <c r="C8" s="86" t="e">
        <f t="shared" ref="C8:C13" si="1">G8/(F8/12)</f>
        <v>#DIV/0!</v>
      </c>
      <c r="D8" s="86"/>
      <c r="E8" s="86"/>
      <c r="F8" s="88">
        <f>+Year1!F8*1.03</f>
        <v>0</v>
      </c>
      <c r="G8" s="88">
        <f t="shared" ref="G8:G13" si="2">+F8/12*J8*K8/100</f>
        <v>0</v>
      </c>
      <c r="H8" s="88">
        <f t="shared" ref="H8:H13" si="3">+G8*0.322</f>
        <v>0</v>
      </c>
      <c r="I8" s="89">
        <f t="shared" si="0"/>
        <v>0</v>
      </c>
      <c r="J8" s="86">
        <f>+Year1!J8</f>
        <v>12</v>
      </c>
      <c r="K8" s="86">
        <f>+Year1!K8</f>
        <v>100</v>
      </c>
    </row>
    <row r="9" spans="1:12" ht="28.5" customHeight="1">
      <c r="A9" s="85">
        <f>+Year1!A9</f>
        <v>0</v>
      </c>
      <c r="B9" s="84">
        <f>+Year1!B9</f>
        <v>0</v>
      </c>
      <c r="C9" s="86" t="e">
        <f t="shared" si="1"/>
        <v>#DIV/0!</v>
      </c>
      <c r="D9" s="86"/>
      <c r="E9" s="86"/>
      <c r="F9" s="88">
        <f>+Year1!F9*1.03</f>
        <v>0</v>
      </c>
      <c r="G9" s="88">
        <f t="shared" si="2"/>
        <v>0</v>
      </c>
      <c r="H9" s="88">
        <f t="shared" si="3"/>
        <v>0</v>
      </c>
      <c r="I9" s="89">
        <f t="shared" si="0"/>
        <v>0</v>
      </c>
      <c r="J9" s="86">
        <f>+Year1!J9</f>
        <v>12</v>
      </c>
      <c r="K9" s="86">
        <f>+Year1!K9</f>
        <v>100</v>
      </c>
    </row>
    <row r="10" spans="1:12" ht="28.5" customHeight="1">
      <c r="A10" s="85">
        <f>+Year1!A10</f>
        <v>0</v>
      </c>
      <c r="B10" s="84">
        <f>+Year1!B10</f>
        <v>0</v>
      </c>
      <c r="C10" s="86" t="e">
        <f t="shared" si="1"/>
        <v>#DIV/0!</v>
      </c>
      <c r="D10" s="86"/>
      <c r="E10" s="86"/>
      <c r="F10" s="88">
        <f>+Year1!F10*1.03</f>
        <v>0</v>
      </c>
      <c r="G10" s="88">
        <f t="shared" si="2"/>
        <v>0</v>
      </c>
      <c r="H10" s="88">
        <f t="shared" si="3"/>
        <v>0</v>
      </c>
      <c r="I10" s="89">
        <f t="shared" si="0"/>
        <v>0</v>
      </c>
      <c r="J10" s="86">
        <f>+Year1!J10</f>
        <v>12</v>
      </c>
      <c r="K10" s="86">
        <f>+Year1!K10</f>
        <v>100</v>
      </c>
    </row>
    <row r="11" spans="1:12" ht="28.5" customHeight="1">
      <c r="A11" s="85">
        <f>+Year1!A11</f>
        <v>0</v>
      </c>
      <c r="B11" s="84">
        <f>+Year1!B11</f>
        <v>0</v>
      </c>
      <c r="C11" s="86" t="e">
        <f t="shared" si="1"/>
        <v>#DIV/0!</v>
      </c>
      <c r="D11" s="86"/>
      <c r="E11" s="86"/>
      <c r="F11" s="88">
        <f>+Year1!F11*1.03</f>
        <v>0</v>
      </c>
      <c r="G11" s="88">
        <f t="shared" si="2"/>
        <v>0</v>
      </c>
      <c r="H11" s="88">
        <f t="shared" si="3"/>
        <v>0</v>
      </c>
      <c r="I11" s="89">
        <f t="shared" si="0"/>
        <v>0</v>
      </c>
      <c r="J11" s="86">
        <f>+Year1!J11</f>
        <v>12</v>
      </c>
      <c r="K11" s="86">
        <f>+Year1!K11</f>
        <v>100</v>
      </c>
    </row>
    <row r="12" spans="1:12" ht="28.5" customHeight="1">
      <c r="A12" s="85">
        <f>+Year1!A12</f>
        <v>0</v>
      </c>
      <c r="B12" s="84">
        <f>+Year1!B12</f>
        <v>0</v>
      </c>
      <c r="C12" s="86" t="e">
        <f t="shared" si="1"/>
        <v>#DIV/0!</v>
      </c>
      <c r="D12" s="86"/>
      <c r="E12" s="86"/>
      <c r="F12" s="88">
        <f>+Year1!F12*1.03</f>
        <v>0</v>
      </c>
      <c r="G12" s="88">
        <f t="shared" si="2"/>
        <v>0</v>
      </c>
      <c r="H12" s="88">
        <f t="shared" si="3"/>
        <v>0</v>
      </c>
      <c r="I12" s="89">
        <f t="shared" si="0"/>
        <v>0</v>
      </c>
      <c r="J12" s="86">
        <f>+Year1!J12</f>
        <v>12</v>
      </c>
      <c r="K12" s="86">
        <f>+Year1!K12</f>
        <v>100</v>
      </c>
    </row>
    <row r="13" spans="1:12" ht="28.5" customHeight="1" thickBot="1">
      <c r="A13" s="85">
        <f>+Year1!A13</f>
        <v>0</v>
      </c>
      <c r="B13" s="84">
        <f>+Year1!B13</f>
        <v>0</v>
      </c>
      <c r="C13" s="86" t="e">
        <f t="shared" si="1"/>
        <v>#DIV/0!</v>
      </c>
      <c r="D13" s="86"/>
      <c r="E13" s="86"/>
      <c r="F13" s="88">
        <f>+Year1!F13*1.03</f>
        <v>0</v>
      </c>
      <c r="G13" s="88">
        <f t="shared" si="2"/>
        <v>0</v>
      </c>
      <c r="H13" s="88">
        <f t="shared" si="3"/>
        <v>0</v>
      </c>
      <c r="I13" s="102">
        <f t="shared" si="0"/>
        <v>0</v>
      </c>
      <c r="J13" s="86">
        <f>+Year1!J13</f>
        <v>12</v>
      </c>
      <c r="K13" s="86">
        <f>+Year1!K13</f>
        <v>100</v>
      </c>
    </row>
    <row r="14" spans="1:12" ht="28.5" customHeight="1" thickTop="1" thickBot="1">
      <c r="A14" s="13"/>
      <c r="B14" s="28" t="s">
        <v>7</v>
      </c>
      <c r="C14" s="17"/>
      <c r="D14" s="17"/>
      <c r="E14" s="13"/>
      <c r="F14" s="67"/>
      <c r="G14" s="127">
        <f>SUM(G7:G13)</f>
        <v>188799</v>
      </c>
      <c r="H14" s="127">
        <f>SUM(H7:H13)</f>
        <v>60793.277999999998</v>
      </c>
      <c r="I14" s="127">
        <f>SUM(I7:I13)</f>
        <v>249592.27799999999</v>
      </c>
      <c r="J14" s="16"/>
    </row>
    <row r="15" spans="1:12" ht="14.1" customHeight="1" thickTop="1">
      <c r="A15" s="18" t="s">
        <v>8</v>
      </c>
      <c r="B15" s="114"/>
      <c r="C15" s="115"/>
      <c r="D15" s="115"/>
      <c r="E15" s="115"/>
      <c r="F15" s="115"/>
      <c r="G15" s="116"/>
      <c r="H15" s="93"/>
      <c r="I15" s="94"/>
      <c r="J15" s="21"/>
    </row>
    <row r="16" spans="1:12" ht="14.1" customHeight="1">
      <c r="A16" s="100">
        <f>+Year1!A16</f>
        <v>0</v>
      </c>
      <c r="B16" s="91"/>
      <c r="C16" s="103">
        <f>+Year1!C16*1.03</f>
        <v>0</v>
      </c>
      <c r="D16" s="92"/>
      <c r="E16" s="92"/>
      <c r="F16" s="92"/>
      <c r="G16" s="92"/>
      <c r="H16" s="93">
        <f>+Year1!H16*1.03</f>
        <v>0</v>
      </c>
      <c r="I16" s="94"/>
      <c r="J16" s="21"/>
    </row>
    <row r="17" spans="1:10" ht="14.1" customHeight="1">
      <c r="A17" s="100">
        <f>+Year1!A17</f>
        <v>0</v>
      </c>
      <c r="B17" s="96"/>
      <c r="C17" s="97">
        <f>+Year1!C17*1.03</f>
        <v>0</v>
      </c>
      <c r="D17" s="97"/>
      <c r="E17" s="97"/>
      <c r="F17" s="97"/>
      <c r="G17" s="97"/>
      <c r="H17" s="98">
        <f>+Year1!H17*1.03</f>
        <v>0</v>
      </c>
      <c r="I17" s="99">
        <f>SUM(C16:C17)+SUM(H16:H17)</f>
        <v>0</v>
      </c>
      <c r="J17" s="59"/>
    </row>
    <row r="18" spans="1:10" ht="14.1" customHeight="1">
      <c r="A18" s="18" t="s">
        <v>24</v>
      </c>
      <c r="B18" s="117"/>
      <c r="C18" s="102"/>
      <c r="D18" s="118"/>
      <c r="E18" s="119"/>
      <c r="F18" s="119"/>
      <c r="G18" s="119"/>
      <c r="H18" s="120"/>
      <c r="I18" s="94"/>
      <c r="J18" s="21"/>
    </row>
    <row r="19" spans="1:10" ht="14.1" customHeight="1">
      <c r="A19" s="100"/>
      <c r="B19" s="101"/>
      <c r="C19" s="102">
        <v>0</v>
      </c>
      <c r="D19" s="102"/>
      <c r="E19" s="103"/>
      <c r="F19" s="103"/>
      <c r="G19" s="103"/>
      <c r="H19" s="93">
        <v>0</v>
      </c>
      <c r="I19" s="94"/>
      <c r="J19" s="21"/>
    </row>
    <row r="20" spans="1:10" ht="14.1" customHeight="1">
      <c r="A20" s="100"/>
      <c r="B20" s="95"/>
      <c r="C20" s="104">
        <v>0</v>
      </c>
      <c r="D20" s="102"/>
      <c r="E20" s="103"/>
      <c r="F20" s="97"/>
      <c r="G20" s="97"/>
      <c r="H20" s="98">
        <v>0</v>
      </c>
      <c r="I20" s="99">
        <f>SUM(C19:C20)+SUM(H19:H20)</f>
        <v>0</v>
      </c>
      <c r="J20" s="59"/>
    </row>
    <row r="21" spans="1:10" ht="14.1" customHeight="1">
      <c r="A21" s="18" t="s">
        <v>25</v>
      </c>
      <c r="B21" s="117"/>
      <c r="C21" s="118"/>
      <c r="D21" s="118"/>
      <c r="E21" s="119"/>
      <c r="F21" s="119"/>
      <c r="G21" s="119"/>
      <c r="H21" s="121"/>
      <c r="I21" s="94"/>
      <c r="J21" s="21"/>
    </row>
    <row r="22" spans="1:10" ht="14.1" customHeight="1">
      <c r="A22" s="100">
        <f>+Year1!A22</f>
        <v>0</v>
      </c>
      <c r="B22" s="100"/>
      <c r="C22" s="103">
        <f>+Year1!C22*1.03</f>
        <v>0</v>
      </c>
      <c r="D22" s="102"/>
      <c r="E22" s="100"/>
      <c r="F22" s="103"/>
      <c r="G22" s="103"/>
      <c r="H22" s="93">
        <f>+Year1!H22*1.03</f>
        <v>0</v>
      </c>
      <c r="I22" s="94"/>
      <c r="J22" s="21"/>
    </row>
    <row r="23" spans="1:10" ht="14.1" customHeight="1">
      <c r="A23" s="100">
        <f>+Year1!A23</f>
        <v>0</v>
      </c>
      <c r="B23" s="100"/>
      <c r="C23" s="103">
        <f>+Year1!C23*1.03</f>
        <v>0</v>
      </c>
      <c r="D23" s="102"/>
      <c r="E23" s="100"/>
      <c r="F23" s="103"/>
      <c r="G23" s="103"/>
      <c r="H23" s="93">
        <f>+Year1!H23*1.03</f>
        <v>0</v>
      </c>
      <c r="I23" s="94"/>
      <c r="J23" s="21"/>
    </row>
    <row r="24" spans="1:10" ht="14.1" customHeight="1">
      <c r="A24" s="100">
        <f>+Year1!A24</f>
        <v>0</v>
      </c>
      <c r="B24" s="100"/>
      <c r="C24" s="103">
        <f>+Year1!C24*1.03</f>
        <v>0</v>
      </c>
      <c r="D24" s="102"/>
      <c r="E24" s="100"/>
      <c r="F24" s="103"/>
      <c r="G24" s="103"/>
      <c r="H24" s="93">
        <f>+Year1!H24*1.03</f>
        <v>0</v>
      </c>
      <c r="I24" s="94"/>
      <c r="J24" s="21"/>
    </row>
    <row r="25" spans="1:10" ht="14.1" customHeight="1">
      <c r="A25" s="100">
        <f>+Year1!A25</f>
        <v>0</v>
      </c>
      <c r="B25" s="95"/>
      <c r="C25" s="97">
        <f>+Year1!C25*1.03</f>
        <v>0</v>
      </c>
      <c r="D25" s="104"/>
      <c r="E25" s="100"/>
      <c r="F25" s="97"/>
      <c r="G25" s="97"/>
      <c r="H25" s="98">
        <f>+Year1!H25*1.03</f>
        <v>0</v>
      </c>
      <c r="I25" s="99">
        <f>SUM(C22:C25)+SUM(H22:H25)</f>
        <v>0</v>
      </c>
      <c r="J25" s="59"/>
    </row>
    <row r="26" spans="1:10" ht="14.1" customHeight="1">
      <c r="A26" s="18" t="s">
        <v>9</v>
      </c>
      <c r="B26" s="128"/>
      <c r="C26" s="129"/>
      <c r="D26" s="129"/>
      <c r="E26" s="129"/>
      <c r="F26" s="129"/>
      <c r="G26" s="129"/>
      <c r="H26" s="120"/>
      <c r="I26" s="94"/>
      <c r="J26" s="21"/>
    </row>
    <row r="27" spans="1:10" ht="14.1" customHeight="1">
      <c r="A27" s="100">
        <f>+Year1!A27</f>
        <v>0</v>
      </c>
      <c r="B27" s="107"/>
      <c r="C27" s="103">
        <f>+Year1!C27*1.03</f>
        <v>0</v>
      </c>
      <c r="D27" s="108"/>
      <c r="E27" s="108"/>
      <c r="F27" s="108"/>
      <c r="G27" s="108"/>
      <c r="H27" s="93">
        <f>+Year1!H27*1.03</f>
        <v>0</v>
      </c>
      <c r="I27" s="94"/>
      <c r="J27" s="21"/>
    </row>
    <row r="28" spans="1:10" ht="14.1" customHeight="1">
      <c r="A28" s="100">
        <f>+Year1!A28</f>
        <v>0</v>
      </c>
      <c r="B28" s="95"/>
      <c r="C28" s="97">
        <f>+Year1!C28*1.03</f>
        <v>0</v>
      </c>
      <c r="D28" s="97"/>
      <c r="E28" s="97"/>
      <c r="F28" s="97"/>
      <c r="G28" s="97"/>
      <c r="H28" s="98">
        <f>+Year1!H28*1.03</f>
        <v>0</v>
      </c>
      <c r="I28" s="99">
        <f>SUM(C27:C28)+SUM(H27:H28)</f>
        <v>0</v>
      </c>
      <c r="J28" s="59"/>
    </row>
    <row r="29" spans="1:10" ht="14.1" customHeight="1">
      <c r="A29" s="12" t="s">
        <v>56</v>
      </c>
      <c r="B29" s="146"/>
      <c r="C29" s="109"/>
      <c r="D29" s="109"/>
      <c r="E29" s="109"/>
      <c r="F29" s="109"/>
      <c r="G29" s="109"/>
      <c r="H29" s="110">
        <f>+Year1!H29*1.03</f>
        <v>0</v>
      </c>
      <c r="I29" s="111">
        <f>H29</f>
        <v>0</v>
      </c>
      <c r="J29" s="59"/>
    </row>
    <row r="30" spans="1:10" ht="14.1" customHeight="1">
      <c r="A30" s="12" t="s">
        <v>57</v>
      </c>
      <c r="C30" s="109"/>
      <c r="D30" s="109"/>
      <c r="E30" s="109"/>
      <c r="F30" s="109"/>
      <c r="G30" s="109"/>
      <c r="H30" s="110">
        <f>+Year1!H30*1.03</f>
        <v>0</v>
      </c>
      <c r="I30" s="111">
        <f>H30</f>
        <v>0</v>
      </c>
      <c r="J30" s="59"/>
    </row>
    <row r="31" spans="1:10" ht="14.1" customHeight="1">
      <c r="A31" s="18" t="s">
        <v>26</v>
      </c>
      <c r="B31" s="24"/>
      <c r="C31" s="115"/>
      <c r="D31" s="115"/>
      <c r="E31" s="119"/>
      <c r="F31" s="119"/>
      <c r="G31" s="119"/>
      <c r="H31" s="120"/>
      <c r="I31" s="130"/>
      <c r="J31" s="21"/>
    </row>
    <row r="32" spans="1:10" ht="14.1" customHeight="1">
      <c r="A32" s="95"/>
      <c r="B32" s="95"/>
      <c r="C32" s="97"/>
      <c r="D32" s="97"/>
      <c r="E32" s="112"/>
      <c r="F32" s="97"/>
      <c r="G32" s="97"/>
      <c r="H32" s="98">
        <f>+Year1!H32*1.03</f>
        <v>0</v>
      </c>
      <c r="I32" s="113">
        <f>+H32</f>
        <v>0</v>
      </c>
      <c r="J32" s="59"/>
    </row>
    <row r="33" spans="1:10" ht="14.1" customHeight="1">
      <c r="A33" s="18" t="s">
        <v>27</v>
      </c>
      <c r="B33" s="114"/>
      <c r="C33" s="119"/>
      <c r="D33" s="119"/>
      <c r="E33" s="119"/>
      <c r="F33" s="119"/>
      <c r="G33" s="119"/>
      <c r="H33" s="120"/>
      <c r="I33" s="94"/>
      <c r="J33" s="21"/>
    </row>
    <row r="34" spans="1:10" ht="14.1" customHeight="1">
      <c r="A34" s="100">
        <f>+Year1!A34</f>
        <v>0</v>
      </c>
      <c r="B34" s="101"/>
      <c r="C34" s="103">
        <f>+Year1!C34*1.03</f>
        <v>0</v>
      </c>
      <c r="D34" s="102"/>
      <c r="E34" s="103"/>
      <c r="F34" s="103"/>
      <c r="G34" s="103"/>
      <c r="H34" s="93">
        <f>+Year1!H34*1.03</f>
        <v>0</v>
      </c>
      <c r="I34" s="94"/>
      <c r="J34" s="21"/>
    </row>
    <row r="35" spans="1:10" ht="14.1" customHeight="1">
      <c r="A35" s="100">
        <f>+Year1!A35</f>
        <v>0</v>
      </c>
      <c r="B35" s="101"/>
      <c r="C35" s="103">
        <f>+Year1!C35*1.03</f>
        <v>0</v>
      </c>
      <c r="D35" s="102"/>
      <c r="E35" s="103"/>
      <c r="F35" s="103"/>
      <c r="G35" s="103"/>
      <c r="H35" s="93">
        <f>+Year1!H35*1.03</f>
        <v>0</v>
      </c>
      <c r="I35" s="94"/>
      <c r="J35" s="21"/>
    </row>
    <row r="36" spans="1:10" ht="14.1" customHeight="1">
      <c r="A36" s="100">
        <f>+Year1!A36</f>
        <v>0</v>
      </c>
      <c r="B36" s="101"/>
      <c r="C36" s="103">
        <f>+Year1!C36*1.03</f>
        <v>0</v>
      </c>
      <c r="D36" s="102"/>
      <c r="E36" s="103"/>
      <c r="F36" s="103"/>
      <c r="G36" s="103"/>
      <c r="H36" s="93">
        <f>+Year1!H36*1.03</f>
        <v>0</v>
      </c>
      <c r="I36" s="94"/>
      <c r="J36" s="21"/>
    </row>
    <row r="37" spans="1:10" ht="14.1" customHeight="1">
      <c r="A37" s="100">
        <f>+Year1!A37</f>
        <v>0</v>
      </c>
      <c r="B37" s="96"/>
      <c r="C37" s="97">
        <f>+Year1!C37*1.03</f>
        <v>0</v>
      </c>
      <c r="D37" s="104"/>
      <c r="E37" s="97"/>
      <c r="F37" s="97"/>
      <c r="G37" s="97"/>
      <c r="H37" s="98">
        <f>+Year1!H37*1.03</f>
        <v>0</v>
      </c>
      <c r="I37" s="99">
        <f>SUM(C34:C37)+SUM(H34:H37)</f>
        <v>0</v>
      </c>
      <c r="J37" s="59"/>
    </row>
    <row r="38" spans="1:10" ht="14.1" customHeight="1" thickBot="1">
      <c r="A38" s="18" t="s">
        <v>35</v>
      </c>
      <c r="B38" s="20"/>
      <c r="C38" s="76"/>
      <c r="D38" s="72"/>
      <c r="E38" s="69"/>
      <c r="F38" s="69"/>
      <c r="G38" s="69"/>
      <c r="H38" s="77" t="s">
        <v>11</v>
      </c>
      <c r="I38" s="99">
        <f>+F45+G45+H45+I45</f>
        <v>0</v>
      </c>
      <c r="J38" s="59"/>
    </row>
    <row r="39" spans="1:10" ht="25.5" customHeight="1" thickTop="1" thickBot="1">
      <c r="A39" s="25" t="s">
        <v>38</v>
      </c>
      <c r="B39" s="26"/>
      <c r="C39" s="78"/>
      <c r="D39" s="78"/>
      <c r="E39" s="79"/>
      <c r="F39" s="79"/>
      <c r="G39" s="79"/>
      <c r="H39" s="80" t="s">
        <v>10</v>
      </c>
      <c r="I39" s="122">
        <f>I14+I17+I20+I25+I28+I29+I30+I32+I37+I38</f>
        <v>249592.27799999999</v>
      </c>
      <c r="J39" s="60"/>
    </row>
    <row r="40" spans="1:10" ht="14.1" customHeight="1" thickTop="1" thickBot="1">
      <c r="A40" s="18" t="s">
        <v>35</v>
      </c>
      <c r="B40" s="96"/>
      <c r="C40" s="131"/>
      <c r="D40" s="104"/>
      <c r="E40" s="97"/>
      <c r="F40" s="69"/>
      <c r="G40" s="69"/>
      <c r="H40" s="77" t="s">
        <v>28</v>
      </c>
      <c r="I40" s="123">
        <f>+F46+G46+H46+I46</f>
        <v>0</v>
      </c>
      <c r="J40" s="22"/>
    </row>
    <row r="41" spans="1:10" ht="25.5" customHeight="1" thickTop="1" thickBot="1">
      <c r="A41" s="44" t="s">
        <v>36</v>
      </c>
      <c r="B41" s="45"/>
      <c r="C41" s="81"/>
      <c r="D41" s="81"/>
      <c r="E41" s="82"/>
      <c r="F41" s="82"/>
      <c r="G41" s="82"/>
      <c r="H41" s="83" t="s">
        <v>10</v>
      </c>
      <c r="I41" s="124">
        <f>SUM(I39:I40)</f>
        <v>249592.27799999999</v>
      </c>
      <c r="J41" s="61"/>
    </row>
    <row r="42" spans="1:10" ht="13.8">
      <c r="A42" s="2" t="str">
        <f>Year1!A42</f>
        <v>PHS 398 (EPB 9/26/16)</v>
      </c>
      <c r="B42" s="2"/>
      <c r="C42" s="2"/>
      <c r="D42" s="2"/>
      <c r="E42" s="2" t="s">
        <v>29</v>
      </c>
      <c r="F42" s="14"/>
      <c r="G42" s="2"/>
      <c r="H42" s="2"/>
      <c r="I42" s="27" t="s">
        <v>30</v>
      </c>
      <c r="J42" s="27"/>
    </row>
    <row r="44" spans="1:10" ht="12">
      <c r="C44" s="52"/>
      <c r="D44" s="64"/>
      <c r="E44" s="53" t="s">
        <v>43</v>
      </c>
      <c r="F44" s="48" t="str">
        <f>+Year1!F44</f>
        <v>Name 1</v>
      </c>
      <c r="G44" s="48" t="str">
        <f>+Year1!G44</f>
        <v>Name 2</v>
      </c>
      <c r="H44" s="48" t="str">
        <f>+Year1!H44</f>
        <v>Name 3</v>
      </c>
      <c r="I44" s="48" t="str">
        <f>+Year1!I44</f>
        <v>Name 4</v>
      </c>
      <c r="J44" s="63"/>
    </row>
    <row r="45" spans="1:10" ht="12">
      <c r="C45" s="52"/>
      <c r="D45" s="64"/>
      <c r="E45" s="53" t="s">
        <v>40</v>
      </c>
      <c r="F45" s="49">
        <v>0</v>
      </c>
      <c r="G45" s="49">
        <v>0</v>
      </c>
      <c r="H45" s="49">
        <v>0</v>
      </c>
      <c r="I45" s="49">
        <v>0</v>
      </c>
      <c r="J45" s="62"/>
    </row>
    <row r="46" spans="1:10" ht="12">
      <c r="C46" s="52"/>
      <c r="D46" s="64"/>
      <c r="E46" s="53" t="s">
        <v>41</v>
      </c>
      <c r="F46" s="49">
        <v>0</v>
      </c>
      <c r="G46" s="49">
        <v>0</v>
      </c>
      <c r="H46" s="49">
        <v>0</v>
      </c>
      <c r="I46" s="49">
        <v>0</v>
      </c>
      <c r="J46" s="62"/>
    </row>
    <row r="47" spans="1:10" ht="12">
      <c r="C47" s="52"/>
      <c r="D47" s="64"/>
      <c r="E47" s="53" t="s">
        <v>42</v>
      </c>
      <c r="F47" s="49">
        <f>+F45+F46</f>
        <v>0</v>
      </c>
      <c r="G47" s="49">
        <f>+G45+G46</f>
        <v>0</v>
      </c>
      <c r="H47" s="49">
        <f>+H45+H46</f>
        <v>0</v>
      </c>
      <c r="I47" s="49">
        <f>+I45+I46</f>
        <v>0</v>
      </c>
      <c r="J47" s="62"/>
    </row>
  </sheetData>
  <mergeCells count="3">
    <mergeCell ref="H3:I3"/>
    <mergeCell ref="H4:I4"/>
    <mergeCell ref="A5:I5"/>
  </mergeCells>
  <phoneticPr fontId="0" type="noConversion"/>
  <printOptions horizontalCentered="1"/>
  <pageMargins left="0.45" right="0.45" top="0.45" bottom="0.45" header="0" footer="0"/>
  <pageSetup scale="90"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election activeCell="H7" sqref="H7:H13"/>
    </sheetView>
  </sheetViews>
  <sheetFormatPr defaultColWidth="11.44140625" defaultRowHeight="11.4"/>
  <cols>
    <col min="1" max="1" width="25.6640625" style="4" customWidth="1"/>
    <col min="2" max="2" width="11.44140625" style="4" customWidth="1"/>
    <col min="3" max="4" width="6.109375" style="4" customWidth="1"/>
    <col min="5" max="5" width="6.33203125" style="4" customWidth="1"/>
    <col min="6" max="8" width="10.6640625" style="4" customWidth="1"/>
    <col min="9" max="9" width="11.6640625" style="4" customWidth="1"/>
    <col min="10" max="11" width="4.6640625" style="4" customWidth="1"/>
    <col min="12" max="16384" width="11.44140625" style="4"/>
  </cols>
  <sheetData>
    <row r="1" spans="1:12" ht="13.5" customHeight="1">
      <c r="A1" s="1"/>
      <c r="B1" s="2"/>
      <c r="C1" s="3"/>
      <c r="D1" s="3"/>
      <c r="E1" s="3" t="s">
        <v>52</v>
      </c>
      <c r="F1" s="100">
        <f>Year1!F1</f>
        <v>0</v>
      </c>
      <c r="G1" s="100"/>
      <c r="H1" s="126"/>
      <c r="I1" s="126"/>
      <c r="J1" s="29"/>
    </row>
    <row r="2" spans="1:12" ht="4.5" customHeight="1" thickBot="1">
      <c r="A2" s="2"/>
      <c r="B2" s="2"/>
      <c r="C2" s="2"/>
      <c r="D2" s="2"/>
      <c r="E2" s="2"/>
      <c r="F2" s="2"/>
      <c r="G2" s="2"/>
      <c r="H2" s="2"/>
      <c r="I2" s="2"/>
      <c r="J2" s="2"/>
    </row>
    <row r="3" spans="1:12" ht="18" customHeight="1">
      <c r="A3" s="5" t="s">
        <v>0</v>
      </c>
      <c r="B3" s="6"/>
      <c r="C3" s="6"/>
      <c r="D3" s="6"/>
      <c r="E3" s="6"/>
      <c r="F3" s="7"/>
      <c r="G3" s="8" t="s">
        <v>21</v>
      </c>
      <c r="H3" s="157" t="s">
        <v>22</v>
      </c>
      <c r="I3" s="157"/>
      <c r="J3" s="13"/>
    </row>
    <row r="4" spans="1:12" ht="18" customHeight="1">
      <c r="A4" s="9" t="s">
        <v>1</v>
      </c>
      <c r="B4" s="10"/>
      <c r="C4" s="11"/>
      <c r="D4" s="11"/>
      <c r="E4" s="11"/>
      <c r="F4" s="11"/>
      <c r="G4" s="125"/>
      <c r="H4" s="162"/>
      <c r="I4" s="162"/>
      <c r="J4" s="58"/>
    </row>
    <row r="5" spans="1:12" ht="33" customHeight="1">
      <c r="A5" s="159" t="s">
        <v>54</v>
      </c>
      <c r="B5" s="159"/>
      <c r="C5" s="159"/>
      <c r="D5" s="159"/>
      <c r="E5" s="159"/>
      <c r="F5" s="159"/>
      <c r="G5" s="159"/>
      <c r="H5" s="159"/>
      <c r="I5" s="159"/>
    </row>
    <row r="6" spans="1:12" ht="26.25" customHeight="1">
      <c r="A6" s="54" t="s">
        <v>2</v>
      </c>
      <c r="B6" s="56" t="s">
        <v>3</v>
      </c>
      <c r="C6" s="55" t="s">
        <v>48</v>
      </c>
      <c r="D6" s="55" t="s">
        <v>49</v>
      </c>
      <c r="E6" s="55" t="s">
        <v>68</v>
      </c>
      <c r="F6" s="55" t="s">
        <v>55</v>
      </c>
      <c r="G6" s="57" t="s">
        <v>4</v>
      </c>
      <c r="H6" s="55" t="s">
        <v>5</v>
      </c>
      <c r="I6" s="56" t="s">
        <v>23</v>
      </c>
      <c r="J6" s="145" t="s">
        <v>50</v>
      </c>
      <c r="K6" s="141" t="s">
        <v>51</v>
      </c>
      <c r="L6" s="65"/>
    </row>
    <row r="7" spans="1:12" ht="28.5" customHeight="1">
      <c r="A7" s="85" t="str">
        <f>+Year2!A7</f>
        <v>enter name here</v>
      </c>
      <c r="B7" s="84" t="str">
        <f>+Year2!B7</f>
        <v>PD/PI</v>
      </c>
      <c r="C7" s="86">
        <f>G7/(F7/12)</f>
        <v>12</v>
      </c>
      <c r="D7" s="86"/>
      <c r="E7" s="86"/>
      <c r="F7" s="87">
        <f>+Year2!F7*1.03</f>
        <v>194462.97</v>
      </c>
      <c r="G7" s="88">
        <f>+F7/12*J7*K7/100</f>
        <v>194462.97</v>
      </c>
      <c r="H7" s="88">
        <f>+G7*0.322</f>
        <v>62617.07634</v>
      </c>
      <c r="I7" s="89">
        <f t="shared" ref="I7:I13" si="0">G7+H7</f>
        <v>257080.04634</v>
      </c>
      <c r="J7" s="86">
        <f>+Year2!J7</f>
        <v>12</v>
      </c>
      <c r="K7" s="86">
        <f>+Year2!K7</f>
        <v>100</v>
      </c>
    </row>
    <row r="8" spans="1:12" ht="28.5" customHeight="1">
      <c r="A8" s="85">
        <f>+Year2!A8</f>
        <v>0</v>
      </c>
      <c r="B8" s="84">
        <f>+Year2!B8</f>
        <v>0</v>
      </c>
      <c r="C8" s="86" t="e">
        <f t="shared" ref="C8:C13" si="1">G8/(F8/12)</f>
        <v>#DIV/0!</v>
      </c>
      <c r="D8" s="86"/>
      <c r="E8" s="86"/>
      <c r="F8" s="88">
        <f>+Year2!F8*1.03</f>
        <v>0</v>
      </c>
      <c r="G8" s="88">
        <f t="shared" ref="G8:G13" si="2">+F8/12*J8*K8/100</f>
        <v>0</v>
      </c>
      <c r="H8" s="88">
        <f t="shared" ref="H8:H13" si="3">+G8*0.322</f>
        <v>0</v>
      </c>
      <c r="I8" s="89">
        <f t="shared" si="0"/>
        <v>0</v>
      </c>
      <c r="J8" s="86">
        <f>+Year2!J8</f>
        <v>12</v>
      </c>
      <c r="K8" s="86">
        <f>+Year2!K8</f>
        <v>100</v>
      </c>
    </row>
    <row r="9" spans="1:12" ht="28.5" customHeight="1">
      <c r="A9" s="85">
        <f>+Year2!A9</f>
        <v>0</v>
      </c>
      <c r="B9" s="84">
        <f>+Year2!B9</f>
        <v>0</v>
      </c>
      <c r="C9" s="86" t="e">
        <f t="shared" si="1"/>
        <v>#DIV/0!</v>
      </c>
      <c r="D9" s="86"/>
      <c r="E9" s="86"/>
      <c r="F9" s="88">
        <f>+Year2!F9*1.03</f>
        <v>0</v>
      </c>
      <c r="G9" s="88">
        <f t="shared" si="2"/>
        <v>0</v>
      </c>
      <c r="H9" s="88">
        <f t="shared" si="3"/>
        <v>0</v>
      </c>
      <c r="I9" s="89">
        <f t="shared" si="0"/>
        <v>0</v>
      </c>
      <c r="J9" s="86">
        <f>+Year2!J9</f>
        <v>12</v>
      </c>
      <c r="K9" s="86">
        <f>+Year2!K9</f>
        <v>100</v>
      </c>
    </row>
    <row r="10" spans="1:12" ht="28.5" customHeight="1">
      <c r="A10" s="85">
        <f>+Year2!A10</f>
        <v>0</v>
      </c>
      <c r="B10" s="84">
        <f>+Year2!B10</f>
        <v>0</v>
      </c>
      <c r="C10" s="86" t="e">
        <f t="shared" si="1"/>
        <v>#DIV/0!</v>
      </c>
      <c r="D10" s="86"/>
      <c r="E10" s="86"/>
      <c r="F10" s="88">
        <f>+Year2!F10*1.03</f>
        <v>0</v>
      </c>
      <c r="G10" s="88">
        <f t="shared" si="2"/>
        <v>0</v>
      </c>
      <c r="H10" s="88">
        <f t="shared" si="3"/>
        <v>0</v>
      </c>
      <c r="I10" s="89">
        <f t="shared" si="0"/>
        <v>0</v>
      </c>
      <c r="J10" s="86">
        <f>+Year2!J10</f>
        <v>12</v>
      </c>
      <c r="K10" s="86">
        <f>+Year2!K10</f>
        <v>100</v>
      </c>
    </row>
    <row r="11" spans="1:12" ht="28.5" customHeight="1">
      <c r="A11" s="85">
        <f>+Year2!A11</f>
        <v>0</v>
      </c>
      <c r="B11" s="84">
        <f>+Year2!B11</f>
        <v>0</v>
      </c>
      <c r="C11" s="86" t="e">
        <f t="shared" si="1"/>
        <v>#DIV/0!</v>
      </c>
      <c r="D11" s="86"/>
      <c r="E11" s="86"/>
      <c r="F11" s="88">
        <f>+Year2!F11*1.03</f>
        <v>0</v>
      </c>
      <c r="G11" s="88">
        <f t="shared" si="2"/>
        <v>0</v>
      </c>
      <c r="H11" s="88">
        <f t="shared" si="3"/>
        <v>0</v>
      </c>
      <c r="I11" s="89">
        <f t="shared" si="0"/>
        <v>0</v>
      </c>
      <c r="J11" s="86">
        <f>+Year2!J11</f>
        <v>12</v>
      </c>
      <c r="K11" s="86">
        <f>+Year2!K11</f>
        <v>100</v>
      </c>
    </row>
    <row r="12" spans="1:12" ht="28.5" customHeight="1">
      <c r="A12" s="85">
        <f>+Year2!A12</f>
        <v>0</v>
      </c>
      <c r="B12" s="84">
        <f>+Year2!B12</f>
        <v>0</v>
      </c>
      <c r="C12" s="86" t="e">
        <f t="shared" si="1"/>
        <v>#DIV/0!</v>
      </c>
      <c r="D12" s="86"/>
      <c r="E12" s="86"/>
      <c r="F12" s="88">
        <f>+Year2!F12*1.03</f>
        <v>0</v>
      </c>
      <c r="G12" s="88">
        <f t="shared" si="2"/>
        <v>0</v>
      </c>
      <c r="H12" s="88">
        <f t="shared" si="3"/>
        <v>0</v>
      </c>
      <c r="I12" s="89">
        <f t="shared" si="0"/>
        <v>0</v>
      </c>
      <c r="J12" s="86">
        <f>+Year2!J12</f>
        <v>12</v>
      </c>
      <c r="K12" s="86">
        <f>+Year2!K12</f>
        <v>100</v>
      </c>
    </row>
    <row r="13" spans="1:12" ht="28.5" customHeight="1" thickBot="1">
      <c r="A13" s="85">
        <f>+Year2!A13</f>
        <v>0</v>
      </c>
      <c r="B13" s="84">
        <f>+Year2!B13</f>
        <v>0</v>
      </c>
      <c r="C13" s="86" t="e">
        <f t="shared" si="1"/>
        <v>#DIV/0!</v>
      </c>
      <c r="D13" s="86"/>
      <c r="E13" s="86"/>
      <c r="F13" s="88">
        <f>+Year2!F13*1.03</f>
        <v>0</v>
      </c>
      <c r="G13" s="88">
        <f t="shared" si="2"/>
        <v>0</v>
      </c>
      <c r="H13" s="88">
        <f t="shared" si="3"/>
        <v>0</v>
      </c>
      <c r="I13" s="102">
        <f t="shared" si="0"/>
        <v>0</v>
      </c>
      <c r="J13" s="86">
        <f>+Year2!J13</f>
        <v>12</v>
      </c>
      <c r="K13" s="86">
        <f>+Year2!K13</f>
        <v>100</v>
      </c>
    </row>
    <row r="14" spans="1:12" ht="28.5" customHeight="1" thickTop="1" thickBot="1">
      <c r="A14" s="13"/>
      <c r="B14" s="28" t="s">
        <v>7</v>
      </c>
      <c r="C14" s="17"/>
      <c r="D14" s="17"/>
      <c r="E14" s="13"/>
      <c r="F14" s="67"/>
      <c r="G14" s="127">
        <f>SUM(G7:G13)</f>
        <v>194462.97</v>
      </c>
      <c r="H14" s="127">
        <f>SUM(H7:H13)</f>
        <v>62617.07634</v>
      </c>
      <c r="I14" s="127">
        <f>SUM(I7:I13)</f>
        <v>257080.04634</v>
      </c>
      <c r="J14" s="16"/>
    </row>
    <row r="15" spans="1:12" ht="14.1" customHeight="1" thickTop="1">
      <c r="A15" s="18" t="s">
        <v>8</v>
      </c>
      <c r="B15" s="114"/>
      <c r="C15" s="115"/>
      <c r="D15" s="115"/>
      <c r="E15" s="115"/>
      <c r="F15" s="115"/>
      <c r="G15" s="116"/>
      <c r="H15" s="93"/>
      <c r="I15" s="94"/>
      <c r="J15" s="21"/>
    </row>
    <row r="16" spans="1:12" ht="14.1" customHeight="1">
      <c r="A16" s="100">
        <f>+Year2!A16</f>
        <v>0</v>
      </c>
      <c r="B16" s="91"/>
      <c r="C16" s="103">
        <f>+Year2!C16*1.03</f>
        <v>0</v>
      </c>
      <c r="D16" s="92"/>
      <c r="E16" s="92"/>
      <c r="F16" s="92"/>
      <c r="G16" s="92"/>
      <c r="H16" s="93">
        <f>+Year2!H16*1.03</f>
        <v>0</v>
      </c>
      <c r="I16" s="94"/>
      <c r="J16" s="21"/>
    </row>
    <row r="17" spans="1:10" ht="14.1" customHeight="1">
      <c r="A17" s="100">
        <f>+Year2!A17</f>
        <v>0</v>
      </c>
      <c r="B17" s="96"/>
      <c r="C17" s="97">
        <f>+Year2!C17*1.03</f>
        <v>0</v>
      </c>
      <c r="D17" s="97"/>
      <c r="E17" s="97"/>
      <c r="F17" s="97"/>
      <c r="G17" s="97"/>
      <c r="H17" s="98">
        <f>+Year2!H17*1.03</f>
        <v>0</v>
      </c>
      <c r="I17" s="99">
        <f>SUM(C16:C17)+SUM(H16:H17)</f>
        <v>0</v>
      </c>
      <c r="J17" s="59"/>
    </row>
    <row r="18" spans="1:10" ht="14.1" customHeight="1">
      <c r="A18" s="18" t="s">
        <v>24</v>
      </c>
      <c r="B18" s="117"/>
      <c r="C18" s="118"/>
      <c r="D18" s="118"/>
      <c r="E18" s="119"/>
      <c r="F18" s="119"/>
      <c r="G18" s="119"/>
      <c r="H18" s="120"/>
      <c r="I18" s="94"/>
      <c r="J18" s="21"/>
    </row>
    <row r="19" spans="1:10" ht="14.1" customHeight="1">
      <c r="A19" s="100"/>
      <c r="B19" s="101"/>
      <c r="C19" s="102">
        <v>0</v>
      </c>
      <c r="D19" s="102"/>
      <c r="E19" s="103"/>
      <c r="F19" s="103"/>
      <c r="G19" s="103"/>
      <c r="H19" s="93">
        <v>0</v>
      </c>
      <c r="I19" s="94"/>
      <c r="J19" s="21"/>
    </row>
    <row r="20" spans="1:10" ht="14.1" customHeight="1">
      <c r="A20" s="100"/>
      <c r="B20" s="95"/>
      <c r="C20" s="104">
        <v>0</v>
      </c>
      <c r="D20" s="102"/>
      <c r="E20" s="103"/>
      <c r="F20" s="97"/>
      <c r="G20" s="97"/>
      <c r="H20" s="98">
        <v>0</v>
      </c>
      <c r="I20" s="99">
        <f>SUM(C19:C20)+SUM(H19:H20)</f>
        <v>0</v>
      </c>
      <c r="J20" s="59"/>
    </row>
    <row r="21" spans="1:10" ht="14.1" customHeight="1">
      <c r="A21" s="18" t="s">
        <v>25</v>
      </c>
      <c r="B21" s="117"/>
      <c r="C21" s="118"/>
      <c r="D21" s="118"/>
      <c r="E21" s="119"/>
      <c r="F21" s="119"/>
      <c r="G21" s="119"/>
      <c r="H21" s="121"/>
      <c r="I21" s="94"/>
      <c r="J21" s="21"/>
    </row>
    <row r="22" spans="1:10" ht="14.1" customHeight="1">
      <c r="A22" s="100">
        <f>+Year2!A22</f>
        <v>0</v>
      </c>
      <c r="B22" s="100"/>
      <c r="C22" s="103">
        <f>+Year2!C22*1.03</f>
        <v>0</v>
      </c>
      <c r="D22" s="102"/>
      <c r="E22" s="103"/>
      <c r="F22" s="103"/>
      <c r="G22" s="103"/>
      <c r="H22" s="93">
        <f>+Year2!H22*1.03</f>
        <v>0</v>
      </c>
      <c r="I22" s="94"/>
      <c r="J22" s="21"/>
    </row>
    <row r="23" spans="1:10" ht="14.1" customHeight="1">
      <c r="A23" s="100">
        <f>+Year2!A23</f>
        <v>0</v>
      </c>
      <c r="B23" s="100"/>
      <c r="C23" s="103">
        <f>+Year2!C23*1.03</f>
        <v>0</v>
      </c>
      <c r="D23" s="102"/>
      <c r="E23" s="103"/>
      <c r="F23" s="103"/>
      <c r="G23" s="103"/>
      <c r="H23" s="93">
        <f>+Year2!H23*1.03</f>
        <v>0</v>
      </c>
      <c r="I23" s="94"/>
      <c r="J23" s="21"/>
    </row>
    <row r="24" spans="1:10" ht="14.1" customHeight="1">
      <c r="A24" s="100">
        <f>+Year2!A24</f>
        <v>0</v>
      </c>
      <c r="B24" s="100"/>
      <c r="C24" s="103">
        <f>+Year2!C24*1.03</f>
        <v>0</v>
      </c>
      <c r="D24" s="102"/>
      <c r="E24" s="103"/>
      <c r="F24" s="103"/>
      <c r="G24" s="103"/>
      <c r="H24" s="93">
        <f>+Year2!H24*1.03</f>
        <v>0</v>
      </c>
      <c r="I24" s="94"/>
      <c r="J24" s="21"/>
    </row>
    <row r="25" spans="1:10" ht="14.1" customHeight="1">
      <c r="A25" s="100">
        <f>+Year2!A25</f>
        <v>0</v>
      </c>
      <c r="B25" s="95"/>
      <c r="C25" s="97">
        <f>+Year2!C25*1.03</f>
        <v>0</v>
      </c>
      <c r="D25" s="104"/>
      <c r="E25" s="97"/>
      <c r="F25" s="97"/>
      <c r="G25" s="97"/>
      <c r="H25" s="98">
        <f>+Year2!H25*1.03</f>
        <v>0</v>
      </c>
      <c r="I25" s="99">
        <f>SUM(C22:C25)+SUM(H22:H25)</f>
        <v>0</v>
      </c>
      <c r="J25" s="59"/>
    </row>
    <row r="26" spans="1:10" ht="14.1" customHeight="1">
      <c r="A26" s="18" t="s">
        <v>9</v>
      </c>
      <c r="B26" s="128"/>
      <c r="C26" s="129"/>
      <c r="D26" s="129"/>
      <c r="E26" s="129"/>
      <c r="F26" s="129"/>
      <c r="G26" s="129"/>
      <c r="H26" s="120"/>
      <c r="I26" s="94"/>
      <c r="J26" s="21"/>
    </row>
    <row r="27" spans="1:10" ht="14.1" customHeight="1">
      <c r="A27" s="100">
        <f>+Year2!A27</f>
        <v>0</v>
      </c>
      <c r="B27" s="107"/>
      <c r="C27" s="103">
        <f>+Year2!C27*1.03</f>
        <v>0</v>
      </c>
      <c r="D27" s="108"/>
      <c r="E27" s="108"/>
      <c r="F27" s="108"/>
      <c r="G27" s="108"/>
      <c r="H27" s="93">
        <f>+Year2!H27*1.03</f>
        <v>0</v>
      </c>
      <c r="I27" s="94"/>
      <c r="J27" s="21"/>
    </row>
    <row r="28" spans="1:10" ht="14.1" customHeight="1">
      <c r="A28" s="100">
        <f>+Year2!A28</f>
        <v>0</v>
      </c>
      <c r="B28" s="95"/>
      <c r="C28" s="97">
        <f>+Year2!C28*1.03</f>
        <v>0</v>
      </c>
      <c r="D28" s="97"/>
      <c r="E28" s="97"/>
      <c r="F28" s="97"/>
      <c r="G28" s="97"/>
      <c r="H28" s="98">
        <f>+Year2!H28*1.03</f>
        <v>0</v>
      </c>
      <c r="I28" s="99">
        <f>SUM(C27:C28)+SUM(H27:H28)</f>
        <v>0</v>
      </c>
      <c r="J28" s="59"/>
    </row>
    <row r="29" spans="1:10" ht="14.1" customHeight="1">
      <c r="A29" s="12" t="s">
        <v>56</v>
      </c>
      <c r="B29" s="146"/>
      <c r="C29" s="109"/>
      <c r="D29" s="109"/>
      <c r="E29" s="109"/>
      <c r="F29" s="109"/>
      <c r="G29" s="109"/>
      <c r="H29" s="110">
        <f>+Year2!H29*1.03</f>
        <v>0</v>
      </c>
      <c r="I29" s="111">
        <f>H29</f>
        <v>0</v>
      </c>
      <c r="J29" s="59"/>
    </row>
    <row r="30" spans="1:10" ht="14.1" customHeight="1">
      <c r="A30" s="12" t="s">
        <v>57</v>
      </c>
      <c r="C30" s="109"/>
      <c r="D30" s="109"/>
      <c r="E30" s="109"/>
      <c r="F30" s="109"/>
      <c r="G30" s="109"/>
      <c r="H30" s="110">
        <f>+Year2!H30*1.03</f>
        <v>0</v>
      </c>
      <c r="I30" s="111">
        <f>H30</f>
        <v>0</v>
      </c>
      <c r="J30" s="59"/>
    </row>
    <row r="31" spans="1:10" ht="14.1" customHeight="1">
      <c r="A31" s="18" t="s">
        <v>26</v>
      </c>
      <c r="B31" s="24"/>
      <c r="C31" s="115"/>
      <c r="D31" s="115"/>
      <c r="E31" s="119"/>
      <c r="F31" s="119"/>
      <c r="G31" s="119"/>
      <c r="H31" s="120"/>
      <c r="I31" s="130"/>
      <c r="J31" s="21"/>
    </row>
    <row r="32" spans="1:10" ht="14.1" customHeight="1">
      <c r="A32" s="95"/>
      <c r="B32" s="95"/>
      <c r="C32" s="97"/>
      <c r="D32" s="97"/>
      <c r="E32" s="112"/>
      <c r="F32" s="97"/>
      <c r="G32" s="97"/>
      <c r="H32" s="98">
        <f>+Year2!H32*1.03</f>
        <v>0</v>
      </c>
      <c r="I32" s="113">
        <f>+H32</f>
        <v>0</v>
      </c>
      <c r="J32" s="59"/>
    </row>
    <row r="33" spans="1:10" ht="14.1" customHeight="1">
      <c r="A33" s="18" t="s">
        <v>27</v>
      </c>
      <c r="B33" s="114"/>
      <c r="C33" s="119"/>
      <c r="D33" s="119"/>
      <c r="E33" s="119"/>
      <c r="F33" s="119"/>
      <c r="G33" s="119"/>
      <c r="H33" s="120"/>
      <c r="I33" s="94"/>
      <c r="J33" s="21"/>
    </row>
    <row r="34" spans="1:10" ht="14.1" customHeight="1">
      <c r="A34" s="100">
        <f>+Year2!A34</f>
        <v>0</v>
      </c>
      <c r="B34" s="101"/>
      <c r="C34" s="103">
        <f>+Year2!C34*1.03</f>
        <v>0</v>
      </c>
      <c r="D34" s="102"/>
      <c r="E34" s="103"/>
      <c r="F34" s="103"/>
      <c r="G34" s="103"/>
      <c r="H34" s="93">
        <f>+Year2!H34*1.03</f>
        <v>0</v>
      </c>
      <c r="I34" s="94"/>
      <c r="J34" s="21"/>
    </row>
    <row r="35" spans="1:10" ht="14.1" customHeight="1">
      <c r="A35" s="100">
        <f>+Year2!A35</f>
        <v>0</v>
      </c>
      <c r="B35" s="101"/>
      <c r="C35" s="103">
        <f>+Year2!C35*1.03</f>
        <v>0</v>
      </c>
      <c r="D35" s="102"/>
      <c r="E35" s="103"/>
      <c r="F35" s="103"/>
      <c r="G35" s="103"/>
      <c r="H35" s="93">
        <f>+Year2!H35*1.03</f>
        <v>0</v>
      </c>
      <c r="I35" s="94"/>
      <c r="J35" s="21"/>
    </row>
    <row r="36" spans="1:10" ht="14.1" customHeight="1">
      <c r="A36" s="100">
        <f>+Year2!A36</f>
        <v>0</v>
      </c>
      <c r="B36" s="101"/>
      <c r="C36" s="103">
        <f>+Year2!C36*1.03</f>
        <v>0</v>
      </c>
      <c r="D36" s="102"/>
      <c r="E36" s="103"/>
      <c r="F36" s="103"/>
      <c r="G36" s="103"/>
      <c r="H36" s="93">
        <f>+Year2!H36*1.03</f>
        <v>0</v>
      </c>
      <c r="I36" s="94"/>
      <c r="J36" s="21"/>
    </row>
    <row r="37" spans="1:10" ht="14.1" customHeight="1">
      <c r="A37" s="100">
        <f>+Year2!A37</f>
        <v>0</v>
      </c>
      <c r="B37" s="96"/>
      <c r="C37" s="97">
        <f>+Year2!C37*1.03</f>
        <v>0</v>
      </c>
      <c r="D37" s="104"/>
      <c r="E37" s="97"/>
      <c r="F37" s="97"/>
      <c r="G37" s="97"/>
      <c r="H37" s="98">
        <f>+Year2!H37*1.03</f>
        <v>0</v>
      </c>
      <c r="I37" s="99">
        <f>SUM(C34:C37)+SUM(H34:H37)</f>
        <v>0</v>
      </c>
      <c r="J37" s="59"/>
    </row>
    <row r="38" spans="1:10" ht="14.1" customHeight="1" thickBot="1">
      <c r="A38" s="18" t="s">
        <v>35</v>
      </c>
      <c r="B38" s="20"/>
      <c r="C38" s="76"/>
      <c r="D38" s="72"/>
      <c r="E38" s="69"/>
      <c r="F38" s="69"/>
      <c r="G38" s="69"/>
      <c r="H38" s="77" t="s">
        <v>11</v>
      </c>
      <c r="I38" s="99">
        <f>+F45+G45+H45+I45</f>
        <v>0</v>
      </c>
      <c r="J38" s="59"/>
    </row>
    <row r="39" spans="1:10" ht="25.5" customHeight="1" thickTop="1" thickBot="1">
      <c r="A39" s="25" t="s">
        <v>38</v>
      </c>
      <c r="B39" s="26"/>
      <c r="C39" s="78"/>
      <c r="D39" s="78"/>
      <c r="E39" s="79"/>
      <c r="F39" s="79"/>
      <c r="G39" s="79"/>
      <c r="H39" s="80" t="s">
        <v>10</v>
      </c>
      <c r="I39" s="122">
        <f>I14+I17+I20+I25+I28+I29+I30+I32+I37+I38</f>
        <v>257080.04634</v>
      </c>
      <c r="J39" s="60"/>
    </row>
    <row r="40" spans="1:10" ht="14.1" customHeight="1" thickTop="1" thickBot="1">
      <c r="A40" s="18" t="s">
        <v>35</v>
      </c>
      <c r="B40" s="96"/>
      <c r="C40" s="131"/>
      <c r="D40" s="104"/>
      <c r="E40" s="97"/>
      <c r="F40" s="69"/>
      <c r="G40" s="69"/>
      <c r="H40" s="77" t="s">
        <v>28</v>
      </c>
      <c r="I40" s="123">
        <f>+F46+G46+H46+I46</f>
        <v>0</v>
      </c>
      <c r="J40" s="22"/>
    </row>
    <row r="41" spans="1:10" ht="25.5" customHeight="1" thickTop="1" thickBot="1">
      <c r="A41" s="44" t="s">
        <v>36</v>
      </c>
      <c r="B41" s="45"/>
      <c r="C41" s="81"/>
      <c r="D41" s="81"/>
      <c r="E41" s="82"/>
      <c r="F41" s="82"/>
      <c r="G41" s="82"/>
      <c r="H41" s="83" t="s">
        <v>10</v>
      </c>
      <c r="I41" s="124">
        <f>SUM(I39:I40)</f>
        <v>257080.04634</v>
      </c>
      <c r="J41" s="61"/>
    </row>
    <row r="42" spans="1:10" ht="13.8">
      <c r="A42" s="2" t="str">
        <f>Year1!A42</f>
        <v>PHS 398 (EPB 9/26/16)</v>
      </c>
      <c r="B42" s="2"/>
      <c r="C42" s="2"/>
      <c r="D42" s="2"/>
      <c r="E42" s="2" t="s">
        <v>29</v>
      </c>
      <c r="F42" s="14"/>
      <c r="G42" s="2"/>
      <c r="H42" s="2"/>
      <c r="I42" s="27" t="s">
        <v>30</v>
      </c>
      <c r="J42" s="27"/>
    </row>
    <row r="44" spans="1:10" ht="12">
      <c r="C44" s="52"/>
      <c r="D44" s="64"/>
      <c r="E44" s="53" t="s">
        <v>43</v>
      </c>
      <c r="F44" s="48" t="str">
        <f>+Year2!F44</f>
        <v>Name 1</v>
      </c>
      <c r="G44" s="48" t="str">
        <f>+Year2!G44</f>
        <v>Name 2</v>
      </c>
      <c r="H44" s="48" t="str">
        <f>+Year2!H44</f>
        <v>Name 3</v>
      </c>
      <c r="I44" s="48" t="str">
        <f>+Year2!I44</f>
        <v>Name 4</v>
      </c>
      <c r="J44" s="63"/>
    </row>
    <row r="45" spans="1:10" ht="12">
      <c r="C45" s="52"/>
      <c r="D45" s="64"/>
      <c r="E45" s="53" t="s">
        <v>40</v>
      </c>
      <c r="F45" s="49">
        <v>0</v>
      </c>
      <c r="G45" s="49">
        <v>0</v>
      </c>
      <c r="H45" s="49">
        <v>0</v>
      </c>
      <c r="I45" s="49">
        <v>0</v>
      </c>
      <c r="J45" s="62"/>
    </row>
    <row r="46" spans="1:10" ht="12">
      <c r="C46" s="52"/>
      <c r="D46" s="64"/>
      <c r="E46" s="53" t="s">
        <v>41</v>
      </c>
      <c r="F46" s="49">
        <v>0</v>
      </c>
      <c r="G46" s="49">
        <v>0</v>
      </c>
      <c r="H46" s="49">
        <v>0</v>
      </c>
      <c r="I46" s="49">
        <v>0</v>
      </c>
      <c r="J46" s="62"/>
    </row>
    <row r="47" spans="1:10" ht="12">
      <c r="C47" s="52"/>
      <c r="D47" s="64"/>
      <c r="E47" s="53" t="s">
        <v>42</v>
      </c>
      <c r="F47" s="49">
        <f>+F45+F46</f>
        <v>0</v>
      </c>
      <c r="G47" s="49">
        <f>+G45+G46</f>
        <v>0</v>
      </c>
      <c r="H47" s="49">
        <f>+H45+H46</f>
        <v>0</v>
      </c>
      <c r="I47" s="49">
        <f>+I45+I46</f>
        <v>0</v>
      </c>
      <c r="J47" s="62"/>
    </row>
  </sheetData>
  <mergeCells count="3">
    <mergeCell ref="H3:I3"/>
    <mergeCell ref="H4:I4"/>
    <mergeCell ref="A5:I5"/>
  </mergeCells>
  <phoneticPr fontId="0" type="noConversion"/>
  <printOptions horizontalCentered="1"/>
  <pageMargins left="0.45" right="0.45" top="0.45" bottom="0.45" header="0" footer="0"/>
  <pageSetup scale="90"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election activeCell="H7" sqref="H7:H13"/>
    </sheetView>
  </sheetViews>
  <sheetFormatPr defaultColWidth="11.44140625" defaultRowHeight="11.4"/>
  <cols>
    <col min="1" max="1" width="25.6640625" style="4" customWidth="1"/>
    <col min="2" max="2" width="11.33203125" style="4" customWidth="1"/>
    <col min="3" max="4" width="6.109375" style="4" customWidth="1"/>
    <col min="5" max="5" width="6.33203125" style="4" customWidth="1"/>
    <col min="6" max="8" width="10.6640625" style="4" customWidth="1"/>
    <col min="9" max="9" width="11.6640625" style="4" customWidth="1"/>
    <col min="10" max="11" width="4.6640625" style="4" customWidth="1"/>
    <col min="12" max="16384" width="11.44140625" style="4"/>
  </cols>
  <sheetData>
    <row r="1" spans="1:12" ht="13.5" customHeight="1">
      <c r="A1" s="1"/>
      <c r="B1" s="2"/>
      <c r="C1" s="3"/>
      <c r="D1" s="3"/>
      <c r="E1" s="3" t="s">
        <v>52</v>
      </c>
      <c r="F1" s="100">
        <f>Year1!F1</f>
        <v>0</v>
      </c>
      <c r="G1" s="100"/>
      <c r="H1" s="126"/>
      <c r="I1" s="126"/>
      <c r="J1" s="29"/>
    </row>
    <row r="2" spans="1:12" ht="4.5" customHeight="1" thickBot="1">
      <c r="A2" s="2"/>
      <c r="B2" s="2"/>
      <c r="C2" s="2"/>
      <c r="D2" s="2"/>
      <c r="E2" s="2"/>
      <c r="F2" s="2"/>
      <c r="G2" s="2"/>
      <c r="H2" s="2"/>
      <c r="I2" s="2"/>
      <c r="J2" s="2"/>
    </row>
    <row r="3" spans="1:12" ht="18" customHeight="1">
      <c r="A3" s="5" t="s">
        <v>0</v>
      </c>
      <c r="B3" s="6"/>
      <c r="C3" s="6"/>
      <c r="D3" s="6"/>
      <c r="E3" s="6"/>
      <c r="F3" s="7"/>
      <c r="G3" s="8" t="s">
        <v>21</v>
      </c>
      <c r="H3" s="157" t="s">
        <v>22</v>
      </c>
      <c r="I3" s="157"/>
      <c r="J3" s="13"/>
    </row>
    <row r="4" spans="1:12" ht="18" customHeight="1">
      <c r="A4" s="9" t="s">
        <v>1</v>
      </c>
      <c r="B4" s="10"/>
      <c r="C4" s="11"/>
      <c r="D4" s="11"/>
      <c r="E4" s="11"/>
      <c r="F4" s="11"/>
      <c r="G4" s="125"/>
      <c r="H4" s="162"/>
      <c r="I4" s="162"/>
      <c r="J4" s="58"/>
    </row>
    <row r="5" spans="1:12" ht="33.75" customHeight="1">
      <c r="A5" s="159" t="s">
        <v>54</v>
      </c>
      <c r="B5" s="159"/>
      <c r="C5" s="159"/>
      <c r="D5" s="159"/>
      <c r="E5" s="159"/>
      <c r="F5" s="159"/>
      <c r="G5" s="159"/>
      <c r="H5" s="159"/>
      <c r="I5" s="159"/>
    </row>
    <row r="6" spans="1:12" ht="26.25" customHeight="1">
      <c r="A6" s="54" t="s">
        <v>2</v>
      </c>
      <c r="B6" s="56" t="s">
        <v>3</v>
      </c>
      <c r="C6" s="55" t="s">
        <v>48</v>
      </c>
      <c r="D6" s="55" t="s">
        <v>49</v>
      </c>
      <c r="E6" s="55" t="s">
        <v>68</v>
      </c>
      <c r="F6" s="55" t="s">
        <v>55</v>
      </c>
      <c r="G6" s="57" t="s">
        <v>4</v>
      </c>
      <c r="H6" s="55" t="s">
        <v>5</v>
      </c>
      <c r="I6" s="56" t="s">
        <v>23</v>
      </c>
      <c r="J6" s="145" t="s">
        <v>50</v>
      </c>
      <c r="K6" s="141" t="s">
        <v>51</v>
      </c>
      <c r="L6" s="65"/>
    </row>
    <row r="7" spans="1:12" ht="28.5" customHeight="1">
      <c r="A7" s="85" t="str">
        <f>+Year3!A7</f>
        <v>enter name here</v>
      </c>
      <c r="B7" s="84" t="str">
        <f>+Year3!B7</f>
        <v>PD/PI</v>
      </c>
      <c r="C7" s="86">
        <f>G7/(F7/12)</f>
        <v>12</v>
      </c>
      <c r="D7" s="86"/>
      <c r="E7" s="86"/>
      <c r="F7" s="87">
        <f>+Year3!F7*1.03</f>
        <v>200296.8591</v>
      </c>
      <c r="G7" s="88">
        <f>+F7/12*J7*K7/100</f>
        <v>200296.8591</v>
      </c>
      <c r="H7" s="88">
        <f>+G7*0.322</f>
        <v>64495.5886302</v>
      </c>
      <c r="I7" s="89">
        <f t="shared" ref="I7:I13" si="0">G7+H7</f>
        <v>264792.44773020002</v>
      </c>
      <c r="J7" s="86">
        <f>+Year3!J7</f>
        <v>12</v>
      </c>
      <c r="K7" s="86">
        <f>+Year3!K7</f>
        <v>100</v>
      </c>
    </row>
    <row r="8" spans="1:12" ht="28.5" customHeight="1">
      <c r="A8" s="85">
        <f>+Year3!A8</f>
        <v>0</v>
      </c>
      <c r="B8" s="84">
        <f>+Year3!B8</f>
        <v>0</v>
      </c>
      <c r="C8" s="86" t="e">
        <f t="shared" ref="C8:C13" si="1">G8/(F8/12)</f>
        <v>#DIV/0!</v>
      </c>
      <c r="D8" s="86"/>
      <c r="E8" s="86"/>
      <c r="F8" s="88">
        <f>+Year3!F8*1.03</f>
        <v>0</v>
      </c>
      <c r="G8" s="88">
        <f t="shared" ref="G8:G13" si="2">+F8/12*J8*K8/100</f>
        <v>0</v>
      </c>
      <c r="H8" s="88">
        <f t="shared" ref="H8:H13" si="3">+G8*0.322</f>
        <v>0</v>
      </c>
      <c r="I8" s="89">
        <f t="shared" si="0"/>
        <v>0</v>
      </c>
      <c r="J8" s="86">
        <f>+Year3!J8</f>
        <v>12</v>
      </c>
      <c r="K8" s="86">
        <f>+Year3!K8</f>
        <v>100</v>
      </c>
    </row>
    <row r="9" spans="1:12" ht="28.5" customHeight="1">
      <c r="A9" s="85">
        <f>+Year3!A9</f>
        <v>0</v>
      </c>
      <c r="B9" s="84">
        <f>+Year3!B9</f>
        <v>0</v>
      </c>
      <c r="C9" s="86" t="e">
        <f t="shared" si="1"/>
        <v>#DIV/0!</v>
      </c>
      <c r="D9" s="86"/>
      <c r="E9" s="86"/>
      <c r="F9" s="88">
        <f>+Year3!F9*1.03</f>
        <v>0</v>
      </c>
      <c r="G9" s="88">
        <f t="shared" si="2"/>
        <v>0</v>
      </c>
      <c r="H9" s="88">
        <f t="shared" si="3"/>
        <v>0</v>
      </c>
      <c r="I9" s="89">
        <f t="shared" si="0"/>
        <v>0</v>
      </c>
      <c r="J9" s="86">
        <f>+Year3!J9</f>
        <v>12</v>
      </c>
      <c r="K9" s="86">
        <f>+Year3!K9</f>
        <v>100</v>
      </c>
    </row>
    <row r="10" spans="1:12" ht="28.5" customHeight="1">
      <c r="A10" s="85">
        <f>+Year3!A10</f>
        <v>0</v>
      </c>
      <c r="B10" s="84">
        <f>+Year3!B10</f>
        <v>0</v>
      </c>
      <c r="C10" s="86" t="e">
        <f t="shared" si="1"/>
        <v>#DIV/0!</v>
      </c>
      <c r="D10" s="86"/>
      <c r="E10" s="86"/>
      <c r="F10" s="88">
        <f>+Year3!F10*1.03</f>
        <v>0</v>
      </c>
      <c r="G10" s="88">
        <f t="shared" si="2"/>
        <v>0</v>
      </c>
      <c r="H10" s="88">
        <f t="shared" si="3"/>
        <v>0</v>
      </c>
      <c r="I10" s="89">
        <f t="shared" si="0"/>
        <v>0</v>
      </c>
      <c r="J10" s="86">
        <f>+Year3!J10</f>
        <v>12</v>
      </c>
      <c r="K10" s="86">
        <f>+Year3!K10</f>
        <v>100</v>
      </c>
    </row>
    <row r="11" spans="1:12" ht="28.5" customHeight="1">
      <c r="A11" s="85">
        <f>+Year3!A11</f>
        <v>0</v>
      </c>
      <c r="B11" s="84">
        <f>+Year3!B11</f>
        <v>0</v>
      </c>
      <c r="C11" s="86" t="e">
        <f t="shared" si="1"/>
        <v>#DIV/0!</v>
      </c>
      <c r="D11" s="86"/>
      <c r="E11" s="86"/>
      <c r="F11" s="88">
        <f>+Year3!F11*1.03</f>
        <v>0</v>
      </c>
      <c r="G11" s="88">
        <f t="shared" si="2"/>
        <v>0</v>
      </c>
      <c r="H11" s="88">
        <f t="shared" si="3"/>
        <v>0</v>
      </c>
      <c r="I11" s="89">
        <f t="shared" si="0"/>
        <v>0</v>
      </c>
      <c r="J11" s="86">
        <f>+Year3!J11</f>
        <v>12</v>
      </c>
      <c r="K11" s="86">
        <f>+Year3!K11</f>
        <v>100</v>
      </c>
    </row>
    <row r="12" spans="1:12" ht="28.5" customHeight="1">
      <c r="A12" s="85">
        <f>+Year3!A12</f>
        <v>0</v>
      </c>
      <c r="B12" s="84">
        <f>+Year3!B12</f>
        <v>0</v>
      </c>
      <c r="C12" s="86" t="e">
        <f t="shared" si="1"/>
        <v>#DIV/0!</v>
      </c>
      <c r="D12" s="86"/>
      <c r="E12" s="86"/>
      <c r="F12" s="88">
        <f>+Year3!F12*1.03</f>
        <v>0</v>
      </c>
      <c r="G12" s="88">
        <f t="shared" si="2"/>
        <v>0</v>
      </c>
      <c r="H12" s="88">
        <f t="shared" si="3"/>
        <v>0</v>
      </c>
      <c r="I12" s="89">
        <f t="shared" si="0"/>
        <v>0</v>
      </c>
      <c r="J12" s="86">
        <f>+Year3!J12</f>
        <v>12</v>
      </c>
      <c r="K12" s="86">
        <f>+Year3!K12</f>
        <v>100</v>
      </c>
    </row>
    <row r="13" spans="1:12" ht="28.5" customHeight="1" thickBot="1">
      <c r="A13" s="85">
        <f>+Year3!A13</f>
        <v>0</v>
      </c>
      <c r="B13" s="84">
        <f>+Year3!B13</f>
        <v>0</v>
      </c>
      <c r="C13" s="86" t="e">
        <f t="shared" si="1"/>
        <v>#DIV/0!</v>
      </c>
      <c r="D13" s="86"/>
      <c r="E13" s="86"/>
      <c r="F13" s="88">
        <f>+Year3!F13*1.03</f>
        <v>0</v>
      </c>
      <c r="G13" s="88">
        <f t="shared" si="2"/>
        <v>0</v>
      </c>
      <c r="H13" s="88">
        <f t="shared" si="3"/>
        <v>0</v>
      </c>
      <c r="I13" s="102">
        <f t="shared" si="0"/>
        <v>0</v>
      </c>
      <c r="J13" s="86">
        <f>+Year3!J13</f>
        <v>12</v>
      </c>
      <c r="K13" s="86">
        <f>+Year3!K13</f>
        <v>100</v>
      </c>
    </row>
    <row r="14" spans="1:12" ht="28.5" customHeight="1" thickTop="1" thickBot="1">
      <c r="A14" s="13"/>
      <c r="B14" s="28" t="s">
        <v>7</v>
      </c>
      <c r="C14" s="17"/>
      <c r="D14" s="17"/>
      <c r="E14" s="13"/>
      <c r="F14" s="67"/>
      <c r="G14" s="127">
        <f>SUM(G7:G13)</f>
        <v>200296.8591</v>
      </c>
      <c r="H14" s="127">
        <f>SUM(H7:H13)</f>
        <v>64495.5886302</v>
      </c>
      <c r="I14" s="127">
        <f>SUM(I7:I13)</f>
        <v>264792.44773020002</v>
      </c>
      <c r="J14" s="16"/>
    </row>
    <row r="15" spans="1:12" ht="14.1" customHeight="1" thickTop="1">
      <c r="A15" s="18" t="s">
        <v>8</v>
      </c>
      <c r="B15" s="114"/>
      <c r="C15" s="115"/>
      <c r="D15" s="115"/>
      <c r="E15" s="115"/>
      <c r="F15" s="115"/>
      <c r="G15" s="116"/>
      <c r="H15" s="93"/>
      <c r="I15" s="94"/>
      <c r="J15" s="21"/>
    </row>
    <row r="16" spans="1:12" ht="14.1" customHeight="1">
      <c r="A16" s="100">
        <f>+Year3!A16</f>
        <v>0</v>
      </c>
      <c r="B16" s="91"/>
      <c r="C16" s="103">
        <f>+Year3!C16*1.03</f>
        <v>0</v>
      </c>
      <c r="D16" s="92"/>
      <c r="E16" s="92"/>
      <c r="F16" s="92"/>
      <c r="G16" s="92"/>
      <c r="H16" s="93">
        <f>+Year3!H16*1.03</f>
        <v>0</v>
      </c>
      <c r="I16" s="94"/>
      <c r="J16" s="21"/>
    </row>
    <row r="17" spans="1:10" ht="14.1" customHeight="1">
      <c r="A17" s="100">
        <f>+Year3!A17</f>
        <v>0</v>
      </c>
      <c r="B17" s="96"/>
      <c r="C17" s="97">
        <f>+Year3!C17*1.03</f>
        <v>0</v>
      </c>
      <c r="D17" s="97"/>
      <c r="E17" s="97"/>
      <c r="F17" s="97"/>
      <c r="G17" s="97"/>
      <c r="H17" s="98">
        <f>+Year3!H17*1.03</f>
        <v>0</v>
      </c>
      <c r="I17" s="99">
        <f>SUM(C16:C17)+SUM(H16:H17)</f>
        <v>0</v>
      </c>
      <c r="J17" s="59"/>
    </row>
    <row r="18" spans="1:10" ht="14.1" customHeight="1">
      <c r="A18" s="18" t="s">
        <v>24</v>
      </c>
      <c r="B18" s="117"/>
      <c r="C18" s="118"/>
      <c r="D18" s="118"/>
      <c r="E18" s="119"/>
      <c r="F18" s="119"/>
      <c r="G18" s="119"/>
      <c r="H18" s="120"/>
      <c r="I18" s="94"/>
      <c r="J18" s="21"/>
    </row>
    <row r="19" spans="1:10" ht="14.1" customHeight="1">
      <c r="A19" s="100"/>
      <c r="B19" s="101"/>
      <c r="C19" s="102">
        <v>0</v>
      </c>
      <c r="D19" s="102"/>
      <c r="E19" s="103"/>
      <c r="F19" s="103"/>
      <c r="G19" s="103"/>
      <c r="H19" s="93">
        <v>0</v>
      </c>
      <c r="I19" s="94"/>
      <c r="J19" s="21"/>
    </row>
    <row r="20" spans="1:10" ht="14.1" customHeight="1">
      <c r="A20" s="100"/>
      <c r="B20" s="95"/>
      <c r="C20" s="104">
        <v>0</v>
      </c>
      <c r="D20" s="102"/>
      <c r="E20" s="103"/>
      <c r="F20" s="97"/>
      <c r="G20" s="97"/>
      <c r="H20" s="98">
        <v>0</v>
      </c>
      <c r="I20" s="99">
        <f>SUM(C19:C20)+SUM(H19:H20)</f>
        <v>0</v>
      </c>
      <c r="J20" s="59"/>
    </row>
    <row r="21" spans="1:10" ht="14.1" customHeight="1">
      <c r="A21" s="18" t="s">
        <v>25</v>
      </c>
      <c r="B21" s="117"/>
      <c r="C21" s="118"/>
      <c r="D21" s="118"/>
      <c r="E21" s="119"/>
      <c r="F21" s="119"/>
      <c r="G21" s="119"/>
      <c r="H21" s="121"/>
      <c r="I21" s="94"/>
      <c r="J21" s="21"/>
    </row>
    <row r="22" spans="1:10" ht="14.1" customHeight="1">
      <c r="A22" s="100">
        <f>+Year3!A22</f>
        <v>0</v>
      </c>
      <c r="B22" s="100"/>
      <c r="C22" s="103">
        <f>+Year3!C22*1.03</f>
        <v>0</v>
      </c>
      <c r="D22" s="102"/>
      <c r="E22" s="103"/>
      <c r="F22" s="103"/>
      <c r="G22" s="103"/>
      <c r="H22" s="93">
        <f>+Year3!H22*1.03</f>
        <v>0</v>
      </c>
      <c r="I22" s="94"/>
      <c r="J22" s="21"/>
    </row>
    <row r="23" spans="1:10" ht="14.1" customHeight="1">
      <c r="A23" s="100">
        <f>+Year3!A23</f>
        <v>0</v>
      </c>
      <c r="B23" s="100"/>
      <c r="C23" s="103">
        <f>+Year3!C23*1.03</f>
        <v>0</v>
      </c>
      <c r="D23" s="102"/>
      <c r="E23" s="103"/>
      <c r="F23" s="103"/>
      <c r="G23" s="103"/>
      <c r="H23" s="93">
        <f>+Year3!H23*1.03</f>
        <v>0</v>
      </c>
      <c r="I23" s="94"/>
      <c r="J23" s="21"/>
    </row>
    <row r="24" spans="1:10" ht="14.1" customHeight="1">
      <c r="A24" s="100">
        <f>+Year3!A24</f>
        <v>0</v>
      </c>
      <c r="B24" s="100"/>
      <c r="C24" s="103">
        <f>+Year3!C24*1.03</f>
        <v>0</v>
      </c>
      <c r="D24" s="102"/>
      <c r="E24" s="103"/>
      <c r="F24" s="103"/>
      <c r="G24" s="103"/>
      <c r="H24" s="93">
        <f>+Year3!H24*1.03</f>
        <v>0</v>
      </c>
      <c r="I24" s="94"/>
      <c r="J24" s="21"/>
    </row>
    <row r="25" spans="1:10" ht="14.1" customHeight="1">
      <c r="A25" s="100">
        <f>+Year3!A25</f>
        <v>0</v>
      </c>
      <c r="B25" s="95"/>
      <c r="C25" s="97">
        <f>+Year3!C25*1.03</f>
        <v>0</v>
      </c>
      <c r="D25" s="104"/>
      <c r="E25" s="97"/>
      <c r="F25" s="97"/>
      <c r="G25" s="97"/>
      <c r="H25" s="98">
        <f>+Year3!H25*1.03</f>
        <v>0</v>
      </c>
      <c r="I25" s="99">
        <f>SUM(C22:C25)+SUM(H22:H25)</f>
        <v>0</v>
      </c>
      <c r="J25" s="59"/>
    </row>
    <row r="26" spans="1:10" ht="14.1" customHeight="1">
      <c r="A26" s="18" t="s">
        <v>9</v>
      </c>
      <c r="B26" s="128"/>
      <c r="C26" s="129"/>
      <c r="D26" s="129"/>
      <c r="E26" s="129"/>
      <c r="F26" s="129"/>
      <c r="G26" s="129"/>
      <c r="H26" s="120"/>
      <c r="I26" s="94"/>
      <c r="J26" s="21"/>
    </row>
    <row r="27" spans="1:10" ht="14.1" customHeight="1">
      <c r="A27" s="100">
        <f>+Year3!A27</f>
        <v>0</v>
      </c>
      <c r="B27" s="107"/>
      <c r="C27" s="103">
        <f>+Year3!C27*1.03</f>
        <v>0</v>
      </c>
      <c r="D27" s="108"/>
      <c r="E27" s="108"/>
      <c r="F27" s="108"/>
      <c r="G27" s="108"/>
      <c r="H27" s="93">
        <f>+Year3!H27*1.03</f>
        <v>0</v>
      </c>
      <c r="I27" s="94"/>
      <c r="J27" s="21"/>
    </row>
    <row r="28" spans="1:10" ht="14.1" customHeight="1">
      <c r="A28" s="100">
        <f>+Year3!A28</f>
        <v>0</v>
      </c>
      <c r="B28" s="95"/>
      <c r="C28" s="97">
        <f>+Year3!C28*1.03</f>
        <v>0</v>
      </c>
      <c r="D28" s="97"/>
      <c r="E28" s="97"/>
      <c r="F28" s="97"/>
      <c r="G28" s="97"/>
      <c r="H28" s="98">
        <f>+Year3!H28*1.03</f>
        <v>0</v>
      </c>
      <c r="I28" s="99">
        <f>SUM(C27:C28)+SUM(H27:H28)</f>
        <v>0</v>
      </c>
      <c r="J28" s="59"/>
    </row>
    <row r="29" spans="1:10" ht="14.1" customHeight="1">
      <c r="A29" s="12" t="s">
        <v>56</v>
      </c>
      <c r="B29" s="146"/>
      <c r="C29" s="109"/>
      <c r="D29" s="109"/>
      <c r="E29" s="109"/>
      <c r="F29" s="109"/>
      <c r="G29" s="109"/>
      <c r="H29" s="110">
        <f>+Year3!H29*1.03</f>
        <v>0</v>
      </c>
      <c r="I29" s="111">
        <f>H29</f>
        <v>0</v>
      </c>
      <c r="J29" s="59"/>
    </row>
    <row r="30" spans="1:10" ht="14.1" customHeight="1">
      <c r="A30" s="12" t="s">
        <v>57</v>
      </c>
      <c r="C30" s="109"/>
      <c r="D30" s="109"/>
      <c r="E30" s="109"/>
      <c r="F30" s="109"/>
      <c r="G30" s="109"/>
      <c r="H30" s="110">
        <f>+Year3!H30*1.03</f>
        <v>0</v>
      </c>
      <c r="I30" s="111">
        <f>H30</f>
        <v>0</v>
      </c>
      <c r="J30" s="59"/>
    </row>
    <row r="31" spans="1:10" ht="14.1" customHeight="1">
      <c r="A31" s="18" t="s">
        <v>26</v>
      </c>
      <c r="B31" s="24"/>
      <c r="C31" s="115"/>
      <c r="D31" s="115"/>
      <c r="E31" s="119"/>
      <c r="F31" s="119"/>
      <c r="G31" s="119"/>
      <c r="H31" s="120"/>
      <c r="I31" s="130"/>
      <c r="J31" s="21"/>
    </row>
    <row r="32" spans="1:10" ht="14.1" customHeight="1">
      <c r="A32" s="95"/>
      <c r="B32" s="95"/>
      <c r="C32" s="97"/>
      <c r="D32" s="97"/>
      <c r="E32" s="112"/>
      <c r="F32" s="97"/>
      <c r="G32" s="97"/>
      <c r="H32" s="98">
        <f>+Year3!H32*1.03</f>
        <v>0</v>
      </c>
      <c r="I32" s="113">
        <f>+H32</f>
        <v>0</v>
      </c>
      <c r="J32" s="59"/>
    </row>
    <row r="33" spans="1:10" ht="14.1" customHeight="1">
      <c r="A33" s="18" t="s">
        <v>27</v>
      </c>
      <c r="B33" s="19"/>
      <c r="C33" s="119"/>
      <c r="D33" s="119"/>
      <c r="E33" s="119"/>
      <c r="F33" s="119"/>
      <c r="G33" s="119"/>
      <c r="H33" s="120"/>
      <c r="I33" s="94"/>
      <c r="J33" s="21"/>
    </row>
    <row r="34" spans="1:10" ht="14.1" customHeight="1">
      <c r="A34" s="100">
        <f>+Year3!A34</f>
        <v>0</v>
      </c>
      <c r="B34" s="101"/>
      <c r="C34" s="103">
        <f>+Year3!C34*1.03</f>
        <v>0</v>
      </c>
      <c r="D34" s="102"/>
      <c r="E34" s="103"/>
      <c r="F34" s="103"/>
      <c r="G34" s="103"/>
      <c r="H34" s="93">
        <f>+Year3!H34*1.03</f>
        <v>0</v>
      </c>
      <c r="I34" s="94"/>
      <c r="J34" s="21"/>
    </row>
    <row r="35" spans="1:10" ht="14.1" customHeight="1">
      <c r="A35" s="100">
        <f>+Year3!A35</f>
        <v>0</v>
      </c>
      <c r="B35" s="101"/>
      <c r="C35" s="103">
        <f>+Year3!C35*1.03</f>
        <v>0</v>
      </c>
      <c r="D35" s="102"/>
      <c r="E35" s="103"/>
      <c r="F35" s="103"/>
      <c r="G35" s="103"/>
      <c r="H35" s="93">
        <f>+Year3!H35*1.03</f>
        <v>0</v>
      </c>
      <c r="I35" s="94"/>
      <c r="J35" s="21"/>
    </row>
    <row r="36" spans="1:10" ht="14.1" customHeight="1">
      <c r="A36" s="100">
        <f>+Year3!A36</f>
        <v>0</v>
      </c>
      <c r="B36" s="101"/>
      <c r="C36" s="103">
        <f>+Year3!C36*1.03</f>
        <v>0</v>
      </c>
      <c r="D36" s="102"/>
      <c r="E36" s="103"/>
      <c r="F36" s="103"/>
      <c r="G36" s="103"/>
      <c r="H36" s="93">
        <f>+Year3!H36*1.03</f>
        <v>0</v>
      </c>
      <c r="I36" s="94"/>
      <c r="J36" s="21"/>
    </row>
    <row r="37" spans="1:10" ht="14.1" customHeight="1">
      <c r="A37" s="100">
        <f>+Year3!A37</f>
        <v>0</v>
      </c>
      <c r="B37" s="96"/>
      <c r="C37" s="97">
        <f>+Year3!C37*1.03</f>
        <v>0</v>
      </c>
      <c r="D37" s="104"/>
      <c r="E37" s="97"/>
      <c r="F37" s="97"/>
      <c r="G37" s="97"/>
      <c r="H37" s="98">
        <f>+Year3!H37*1.03</f>
        <v>0</v>
      </c>
      <c r="I37" s="99">
        <f>SUM(C34:C37)+SUM(H34:H37)</f>
        <v>0</v>
      </c>
      <c r="J37" s="59"/>
    </row>
    <row r="38" spans="1:10" ht="14.1" customHeight="1" thickBot="1">
      <c r="A38" s="18" t="s">
        <v>35</v>
      </c>
      <c r="B38" s="20"/>
      <c r="C38" s="76"/>
      <c r="D38" s="72"/>
      <c r="E38" s="69"/>
      <c r="F38" s="69"/>
      <c r="G38" s="69"/>
      <c r="H38" s="77" t="s">
        <v>11</v>
      </c>
      <c r="I38" s="99">
        <f>+F45+G45+H45+I45</f>
        <v>0</v>
      </c>
      <c r="J38" s="59"/>
    </row>
    <row r="39" spans="1:10" ht="25.5" customHeight="1" thickTop="1" thickBot="1">
      <c r="A39" s="25" t="s">
        <v>38</v>
      </c>
      <c r="B39" s="26"/>
      <c r="C39" s="78"/>
      <c r="D39" s="78"/>
      <c r="E39" s="79"/>
      <c r="F39" s="79"/>
      <c r="G39" s="79"/>
      <c r="H39" s="80" t="s">
        <v>10</v>
      </c>
      <c r="I39" s="122">
        <f>I14+I17+I20+I25+I28+I29+I30+I32+I37+I38</f>
        <v>264792.44773020002</v>
      </c>
      <c r="J39" s="60"/>
    </row>
    <row r="40" spans="1:10" ht="14.1" customHeight="1" thickTop="1" thickBot="1">
      <c r="A40" s="18" t="s">
        <v>35</v>
      </c>
      <c r="B40" s="96"/>
      <c r="C40" s="131"/>
      <c r="D40" s="104"/>
      <c r="E40" s="97"/>
      <c r="F40" s="69"/>
      <c r="G40" s="69"/>
      <c r="H40" s="77" t="s">
        <v>28</v>
      </c>
      <c r="I40" s="123">
        <f>+F46+G46+H46+I46</f>
        <v>0</v>
      </c>
      <c r="J40" s="22"/>
    </row>
    <row r="41" spans="1:10" ht="25.5" customHeight="1" thickTop="1" thickBot="1">
      <c r="A41" s="44" t="s">
        <v>36</v>
      </c>
      <c r="B41" s="45"/>
      <c r="C41" s="81"/>
      <c r="D41" s="81"/>
      <c r="E41" s="82"/>
      <c r="F41" s="82"/>
      <c r="G41" s="82"/>
      <c r="H41" s="83" t="s">
        <v>10</v>
      </c>
      <c r="I41" s="124">
        <f>SUM(I39:I40)</f>
        <v>264792.44773020002</v>
      </c>
      <c r="J41" s="61"/>
    </row>
    <row r="42" spans="1:10" ht="13.8">
      <c r="A42" s="2" t="str">
        <f>Year1!A42</f>
        <v>PHS 398 (EPB 9/26/16)</v>
      </c>
      <c r="B42" s="2"/>
      <c r="C42" s="2"/>
      <c r="D42" s="2"/>
      <c r="E42" s="2" t="s">
        <v>29</v>
      </c>
      <c r="F42" s="14"/>
      <c r="G42" s="2"/>
      <c r="H42" s="2"/>
      <c r="I42" s="27" t="s">
        <v>30</v>
      </c>
      <c r="J42" s="27"/>
    </row>
    <row r="44" spans="1:10" ht="12">
      <c r="C44" s="52"/>
      <c r="D44" s="64"/>
      <c r="E44" s="53" t="s">
        <v>43</v>
      </c>
      <c r="F44" s="48" t="str">
        <f>+Year3!F44</f>
        <v>Name 1</v>
      </c>
      <c r="G44" s="48" t="str">
        <f>+Year3!G44</f>
        <v>Name 2</v>
      </c>
      <c r="H44" s="48" t="str">
        <f>+Year3!H44</f>
        <v>Name 3</v>
      </c>
      <c r="I44" s="48" t="str">
        <f>+Year3!I44</f>
        <v>Name 4</v>
      </c>
      <c r="J44" s="63"/>
    </row>
    <row r="45" spans="1:10" ht="12">
      <c r="C45" s="52"/>
      <c r="D45" s="64"/>
      <c r="E45" s="53" t="s">
        <v>40</v>
      </c>
      <c r="F45" s="49">
        <v>0</v>
      </c>
      <c r="G45" s="49">
        <v>0</v>
      </c>
      <c r="H45" s="49">
        <v>0</v>
      </c>
      <c r="I45" s="49">
        <v>0</v>
      </c>
      <c r="J45" s="62"/>
    </row>
    <row r="46" spans="1:10" ht="12">
      <c r="C46" s="52"/>
      <c r="D46" s="64"/>
      <c r="E46" s="53" t="s">
        <v>41</v>
      </c>
      <c r="F46" s="49">
        <v>0</v>
      </c>
      <c r="G46" s="49">
        <v>0</v>
      </c>
      <c r="H46" s="49">
        <v>0</v>
      </c>
      <c r="I46" s="49">
        <v>0</v>
      </c>
      <c r="J46" s="62"/>
    </row>
    <row r="47" spans="1:10" ht="12">
      <c r="C47" s="52"/>
      <c r="D47" s="64"/>
      <c r="E47" s="53" t="s">
        <v>42</v>
      </c>
      <c r="F47" s="49">
        <f>+F45+F46</f>
        <v>0</v>
      </c>
      <c r="G47" s="49">
        <f>+G45+G46</f>
        <v>0</v>
      </c>
      <c r="H47" s="49">
        <f>+H45+H46</f>
        <v>0</v>
      </c>
      <c r="I47" s="49">
        <f>+I45+I46</f>
        <v>0</v>
      </c>
      <c r="J47" s="62"/>
    </row>
  </sheetData>
  <mergeCells count="3">
    <mergeCell ref="H3:I3"/>
    <mergeCell ref="H4:I4"/>
    <mergeCell ref="A5:I5"/>
  </mergeCells>
  <phoneticPr fontId="0" type="noConversion"/>
  <printOptions horizontalCentered="1"/>
  <pageMargins left="0.45" right="0.45" top="0.45" bottom="0.45" header="0" footer="0"/>
  <pageSetup scale="90"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 workbookViewId="0">
      <selection activeCell="H7" sqref="H7:H13"/>
    </sheetView>
  </sheetViews>
  <sheetFormatPr defaultColWidth="11.44140625" defaultRowHeight="11.4"/>
  <cols>
    <col min="1" max="1" width="25.6640625" style="4" customWidth="1"/>
    <col min="2" max="2" width="11.44140625" style="4" customWidth="1"/>
    <col min="3" max="4" width="6.109375" style="4" customWidth="1"/>
    <col min="5" max="5" width="6.33203125" style="4" customWidth="1"/>
    <col min="6" max="8" width="10.6640625" style="4" customWidth="1"/>
    <col min="9" max="9" width="11.5546875" style="4" customWidth="1"/>
    <col min="10" max="11" width="4.6640625" style="4" customWidth="1"/>
    <col min="12" max="16384" width="11.44140625" style="4"/>
  </cols>
  <sheetData>
    <row r="1" spans="1:12" ht="13.5" customHeight="1">
      <c r="A1" s="1"/>
      <c r="B1" s="2"/>
      <c r="C1" s="3"/>
      <c r="D1" s="3"/>
      <c r="E1" s="3" t="s">
        <v>52</v>
      </c>
      <c r="F1" s="100">
        <f>+Year4!F1</f>
        <v>0</v>
      </c>
      <c r="G1" s="100"/>
      <c r="H1" s="126"/>
      <c r="I1" s="126"/>
      <c r="J1" s="29"/>
    </row>
    <row r="2" spans="1:12" ht="4.5" customHeight="1" thickBot="1">
      <c r="A2" s="2"/>
      <c r="B2" s="2"/>
      <c r="C2" s="2"/>
      <c r="D2" s="2"/>
      <c r="E2" s="2"/>
      <c r="F2" s="2"/>
      <c r="G2" s="2"/>
      <c r="H2" s="2"/>
      <c r="I2" s="2"/>
      <c r="J2" s="2"/>
    </row>
    <row r="3" spans="1:12" ht="18" customHeight="1">
      <c r="A3" s="5" t="s">
        <v>0</v>
      </c>
      <c r="B3" s="6"/>
      <c r="C3" s="6"/>
      <c r="D3" s="6"/>
      <c r="E3" s="6"/>
      <c r="F3" s="7"/>
      <c r="G3" s="8" t="s">
        <v>21</v>
      </c>
      <c r="H3" s="157" t="s">
        <v>22</v>
      </c>
      <c r="I3" s="157"/>
      <c r="J3" s="13"/>
    </row>
    <row r="4" spans="1:12" ht="18" customHeight="1">
      <c r="A4" s="9" t="s">
        <v>1</v>
      </c>
      <c r="B4" s="10"/>
      <c r="C4" s="11"/>
      <c r="D4" s="11"/>
      <c r="E4" s="11"/>
      <c r="F4" s="11"/>
      <c r="G4" s="125"/>
      <c r="H4" s="162"/>
      <c r="I4" s="162"/>
      <c r="J4" s="58"/>
    </row>
    <row r="5" spans="1:12" ht="32.25" customHeight="1">
      <c r="A5" s="159" t="s">
        <v>54</v>
      </c>
      <c r="B5" s="159"/>
      <c r="C5" s="159"/>
      <c r="D5" s="159"/>
      <c r="E5" s="159"/>
      <c r="F5" s="159"/>
      <c r="G5" s="159"/>
      <c r="H5" s="159"/>
      <c r="I5" s="159"/>
    </row>
    <row r="6" spans="1:12" ht="26.25" customHeight="1">
      <c r="A6" s="54" t="s">
        <v>2</v>
      </c>
      <c r="B6" s="56" t="s">
        <v>3</v>
      </c>
      <c r="C6" s="55" t="s">
        <v>48</v>
      </c>
      <c r="D6" s="55" t="s">
        <v>49</v>
      </c>
      <c r="E6" s="55" t="s">
        <v>68</v>
      </c>
      <c r="F6" s="55" t="s">
        <v>55</v>
      </c>
      <c r="G6" s="57" t="s">
        <v>4</v>
      </c>
      <c r="H6" s="55" t="s">
        <v>5</v>
      </c>
      <c r="I6" s="56" t="s">
        <v>23</v>
      </c>
      <c r="J6" s="145" t="s">
        <v>50</v>
      </c>
      <c r="K6" s="141" t="s">
        <v>51</v>
      </c>
      <c r="L6" s="65"/>
    </row>
    <row r="7" spans="1:12" ht="28.5" customHeight="1">
      <c r="A7" s="85" t="str">
        <f>+Year4!A7</f>
        <v>enter name here</v>
      </c>
      <c r="B7" s="84" t="str">
        <f>+Year4!B7</f>
        <v>PD/PI</v>
      </c>
      <c r="C7" s="86">
        <f>G7/(F7/12)</f>
        <v>12</v>
      </c>
      <c r="D7" s="86"/>
      <c r="E7" s="86"/>
      <c r="F7" s="87">
        <f>+Year4!F7*1.03</f>
        <v>206305.76487300001</v>
      </c>
      <c r="G7" s="88">
        <f>+F7/12*J7*K7/100</f>
        <v>206305.76487300004</v>
      </c>
      <c r="H7" s="88">
        <f>+G7*0.322</f>
        <v>66430.45628910602</v>
      </c>
      <c r="I7" s="89">
        <f t="shared" ref="I7:I13" si="0">G7+H7</f>
        <v>272736.22116210603</v>
      </c>
      <c r="J7" s="86">
        <f>+Year4!J7</f>
        <v>12</v>
      </c>
      <c r="K7" s="86">
        <f>+Year4!K7</f>
        <v>100</v>
      </c>
    </row>
    <row r="8" spans="1:12" ht="28.5" customHeight="1">
      <c r="A8" s="85">
        <f>+Year4!A8</f>
        <v>0</v>
      </c>
      <c r="B8" s="84">
        <f>+Year4!B8</f>
        <v>0</v>
      </c>
      <c r="C8" s="86" t="e">
        <f t="shared" ref="C8:C13" si="1">G8/(F8/12)</f>
        <v>#DIV/0!</v>
      </c>
      <c r="D8" s="86"/>
      <c r="E8" s="86"/>
      <c r="F8" s="88">
        <f>+Year4!F8*1.03</f>
        <v>0</v>
      </c>
      <c r="G8" s="88">
        <f t="shared" ref="G8:G13" si="2">+F8/12*J8*K8/100</f>
        <v>0</v>
      </c>
      <c r="H8" s="88">
        <f t="shared" ref="H8:H13" si="3">+G8*0.322</f>
        <v>0</v>
      </c>
      <c r="I8" s="89">
        <f t="shared" si="0"/>
        <v>0</v>
      </c>
      <c r="J8" s="86">
        <f>+Year4!J8</f>
        <v>12</v>
      </c>
      <c r="K8" s="86">
        <f>+Year4!K8</f>
        <v>100</v>
      </c>
    </row>
    <row r="9" spans="1:12" ht="28.5" customHeight="1">
      <c r="A9" s="85">
        <f>+Year4!A9</f>
        <v>0</v>
      </c>
      <c r="B9" s="84">
        <f>+Year4!B9</f>
        <v>0</v>
      </c>
      <c r="C9" s="86" t="e">
        <f t="shared" si="1"/>
        <v>#DIV/0!</v>
      </c>
      <c r="D9" s="86"/>
      <c r="E9" s="86"/>
      <c r="F9" s="88">
        <f>+Year4!F9*1.03</f>
        <v>0</v>
      </c>
      <c r="G9" s="88">
        <f t="shared" si="2"/>
        <v>0</v>
      </c>
      <c r="H9" s="88">
        <f t="shared" si="3"/>
        <v>0</v>
      </c>
      <c r="I9" s="89">
        <f t="shared" si="0"/>
        <v>0</v>
      </c>
      <c r="J9" s="86">
        <f>+Year4!J9</f>
        <v>12</v>
      </c>
      <c r="K9" s="86">
        <f>+Year4!K9</f>
        <v>100</v>
      </c>
    </row>
    <row r="10" spans="1:12" ht="28.5" customHeight="1">
      <c r="A10" s="85">
        <f>+Year4!A10</f>
        <v>0</v>
      </c>
      <c r="B10" s="84">
        <f>+Year4!B10</f>
        <v>0</v>
      </c>
      <c r="C10" s="86" t="e">
        <f t="shared" si="1"/>
        <v>#DIV/0!</v>
      </c>
      <c r="D10" s="86"/>
      <c r="E10" s="86"/>
      <c r="F10" s="88">
        <f>+Year4!F10*1.03</f>
        <v>0</v>
      </c>
      <c r="G10" s="88">
        <f t="shared" si="2"/>
        <v>0</v>
      </c>
      <c r="H10" s="88">
        <f t="shared" si="3"/>
        <v>0</v>
      </c>
      <c r="I10" s="89">
        <f t="shared" si="0"/>
        <v>0</v>
      </c>
      <c r="J10" s="86">
        <f>+Year4!J10</f>
        <v>12</v>
      </c>
      <c r="K10" s="86">
        <f>+Year4!K10</f>
        <v>100</v>
      </c>
    </row>
    <row r="11" spans="1:12" ht="28.5" customHeight="1">
      <c r="A11" s="85">
        <f>+Year4!A11</f>
        <v>0</v>
      </c>
      <c r="B11" s="84">
        <f>+Year4!B11</f>
        <v>0</v>
      </c>
      <c r="C11" s="86" t="e">
        <f t="shared" si="1"/>
        <v>#DIV/0!</v>
      </c>
      <c r="D11" s="86"/>
      <c r="E11" s="86"/>
      <c r="F11" s="88">
        <f>+Year4!F11*1.03</f>
        <v>0</v>
      </c>
      <c r="G11" s="88">
        <f t="shared" si="2"/>
        <v>0</v>
      </c>
      <c r="H11" s="88">
        <f t="shared" si="3"/>
        <v>0</v>
      </c>
      <c r="I11" s="89">
        <f t="shared" si="0"/>
        <v>0</v>
      </c>
      <c r="J11" s="86">
        <f>+Year4!J11</f>
        <v>12</v>
      </c>
      <c r="K11" s="86">
        <f>+Year4!K11</f>
        <v>100</v>
      </c>
    </row>
    <row r="12" spans="1:12" ht="28.5" customHeight="1">
      <c r="A12" s="85">
        <f>+Year4!A12</f>
        <v>0</v>
      </c>
      <c r="B12" s="84">
        <f>+Year4!B12</f>
        <v>0</v>
      </c>
      <c r="C12" s="86" t="e">
        <f t="shared" si="1"/>
        <v>#DIV/0!</v>
      </c>
      <c r="D12" s="86"/>
      <c r="E12" s="86"/>
      <c r="F12" s="88">
        <f>+Year4!F12*1.03</f>
        <v>0</v>
      </c>
      <c r="G12" s="88">
        <f t="shared" si="2"/>
        <v>0</v>
      </c>
      <c r="H12" s="88">
        <f t="shared" si="3"/>
        <v>0</v>
      </c>
      <c r="I12" s="89">
        <f t="shared" si="0"/>
        <v>0</v>
      </c>
      <c r="J12" s="86">
        <f>+Year4!J12</f>
        <v>12</v>
      </c>
      <c r="K12" s="86">
        <f>+Year4!K12</f>
        <v>100</v>
      </c>
    </row>
    <row r="13" spans="1:12" ht="28.5" customHeight="1" thickBot="1">
      <c r="A13" s="85">
        <f>+Year4!A13</f>
        <v>0</v>
      </c>
      <c r="B13" s="84">
        <f>+Year4!B13</f>
        <v>0</v>
      </c>
      <c r="C13" s="86" t="e">
        <f t="shared" si="1"/>
        <v>#DIV/0!</v>
      </c>
      <c r="D13" s="86"/>
      <c r="E13" s="86"/>
      <c r="F13" s="88">
        <f>+Year4!F13*1.03</f>
        <v>0</v>
      </c>
      <c r="G13" s="88">
        <f t="shared" si="2"/>
        <v>0</v>
      </c>
      <c r="H13" s="88">
        <f t="shared" si="3"/>
        <v>0</v>
      </c>
      <c r="I13" s="102">
        <f t="shared" si="0"/>
        <v>0</v>
      </c>
      <c r="J13" s="86">
        <f>+Year4!J13</f>
        <v>12</v>
      </c>
      <c r="K13" s="86">
        <f>+Year4!K13</f>
        <v>100</v>
      </c>
    </row>
    <row r="14" spans="1:12" ht="28.5" customHeight="1" thickTop="1" thickBot="1">
      <c r="A14" s="13"/>
      <c r="B14" s="28" t="s">
        <v>7</v>
      </c>
      <c r="C14" s="17"/>
      <c r="D14" s="17"/>
      <c r="E14" s="13"/>
      <c r="F14" s="67"/>
      <c r="G14" s="127">
        <f>SUM(G7:G13)</f>
        <v>206305.76487300004</v>
      </c>
      <c r="H14" s="127">
        <f>SUM(H7:H13)</f>
        <v>66430.45628910602</v>
      </c>
      <c r="I14" s="127">
        <f>SUM(I7:I13)</f>
        <v>272736.22116210603</v>
      </c>
      <c r="J14" s="16"/>
    </row>
    <row r="15" spans="1:12" ht="14.1" customHeight="1" thickTop="1">
      <c r="A15" s="18" t="s">
        <v>8</v>
      </c>
      <c r="B15" s="114"/>
      <c r="C15" s="115"/>
      <c r="D15" s="115"/>
      <c r="E15" s="115"/>
      <c r="F15" s="115"/>
      <c r="G15" s="116"/>
      <c r="H15" s="93"/>
      <c r="I15" s="94"/>
      <c r="J15" s="21"/>
    </row>
    <row r="16" spans="1:12" ht="14.1" customHeight="1">
      <c r="A16" s="100">
        <f>+Year4!A16</f>
        <v>0</v>
      </c>
      <c r="B16" s="91"/>
      <c r="C16" s="103">
        <f>+Year4!C16*1.03</f>
        <v>0</v>
      </c>
      <c r="D16" s="92"/>
      <c r="E16" s="92"/>
      <c r="F16" s="92"/>
      <c r="G16" s="92"/>
      <c r="H16" s="93">
        <f>+Year4!H16*1.03</f>
        <v>0</v>
      </c>
      <c r="I16" s="94"/>
      <c r="J16" s="21"/>
    </row>
    <row r="17" spans="1:10" ht="14.1" customHeight="1">
      <c r="A17" s="100">
        <f>+Year4!A17</f>
        <v>0</v>
      </c>
      <c r="B17" s="96"/>
      <c r="C17" s="97">
        <f>+Year4!C17*1.03</f>
        <v>0</v>
      </c>
      <c r="D17" s="97"/>
      <c r="E17" s="97"/>
      <c r="F17" s="97"/>
      <c r="G17" s="97"/>
      <c r="H17" s="98">
        <f>+Year4!H17*1.03</f>
        <v>0</v>
      </c>
      <c r="I17" s="99">
        <f>SUM(C16:C17)+SUM(H16:H17)</f>
        <v>0</v>
      </c>
      <c r="J17" s="59"/>
    </row>
    <row r="18" spans="1:10" ht="14.1" customHeight="1">
      <c r="A18" s="18" t="s">
        <v>24</v>
      </c>
      <c r="B18" s="117"/>
      <c r="C18" s="118"/>
      <c r="D18" s="118"/>
      <c r="E18" s="119"/>
      <c r="F18" s="119"/>
      <c r="G18" s="119"/>
      <c r="H18" s="120"/>
      <c r="I18" s="94"/>
      <c r="J18" s="21"/>
    </row>
    <row r="19" spans="1:10" ht="14.1" customHeight="1">
      <c r="A19" s="100"/>
      <c r="B19" s="101"/>
      <c r="C19" s="102">
        <v>0</v>
      </c>
      <c r="D19" s="102"/>
      <c r="E19" s="103"/>
      <c r="F19" s="103"/>
      <c r="G19" s="103"/>
      <c r="H19" s="93">
        <v>0</v>
      </c>
      <c r="I19" s="94"/>
      <c r="J19" s="21"/>
    </row>
    <row r="20" spans="1:10" ht="14.1" customHeight="1">
      <c r="A20" s="100"/>
      <c r="B20" s="95"/>
      <c r="C20" s="104">
        <v>0</v>
      </c>
      <c r="D20" s="102"/>
      <c r="E20" s="103"/>
      <c r="F20" s="97"/>
      <c r="G20" s="97"/>
      <c r="H20" s="98">
        <v>0</v>
      </c>
      <c r="I20" s="99">
        <f>SUM(C19:C20)+SUM(H19:H20)</f>
        <v>0</v>
      </c>
      <c r="J20" s="59"/>
    </row>
    <row r="21" spans="1:10" ht="14.1" customHeight="1">
      <c r="A21" s="18" t="s">
        <v>25</v>
      </c>
      <c r="B21" s="117"/>
      <c r="C21" s="118"/>
      <c r="D21" s="118"/>
      <c r="E21" s="119"/>
      <c r="F21" s="119"/>
      <c r="G21" s="119"/>
      <c r="H21" s="121"/>
      <c r="I21" s="94"/>
      <c r="J21" s="21"/>
    </row>
    <row r="22" spans="1:10" ht="14.1" customHeight="1">
      <c r="A22" s="100">
        <f>+Year4!A22</f>
        <v>0</v>
      </c>
      <c r="B22" s="100"/>
      <c r="C22" s="103">
        <f>+Year4!C22*1.03</f>
        <v>0</v>
      </c>
      <c r="D22" s="102"/>
      <c r="E22" s="103"/>
      <c r="F22" s="103"/>
      <c r="G22" s="103"/>
      <c r="H22" s="93">
        <f>+Year4!H22*1.03</f>
        <v>0</v>
      </c>
      <c r="I22" s="94"/>
      <c r="J22" s="21"/>
    </row>
    <row r="23" spans="1:10" ht="14.1" customHeight="1">
      <c r="A23" s="100">
        <f>+Year4!A23</f>
        <v>0</v>
      </c>
      <c r="B23" s="100"/>
      <c r="C23" s="103">
        <f>+Year4!C23*1.03</f>
        <v>0</v>
      </c>
      <c r="D23" s="102"/>
      <c r="E23" s="103"/>
      <c r="F23" s="103"/>
      <c r="G23" s="103"/>
      <c r="H23" s="93">
        <f>+Year4!H23*1.03</f>
        <v>0</v>
      </c>
      <c r="I23" s="94"/>
      <c r="J23" s="21"/>
    </row>
    <row r="24" spans="1:10" ht="14.1" customHeight="1">
      <c r="A24" s="100">
        <f>+Year4!A24</f>
        <v>0</v>
      </c>
      <c r="B24" s="100"/>
      <c r="C24" s="103">
        <f>+Year4!C24*1.03</f>
        <v>0</v>
      </c>
      <c r="D24" s="102"/>
      <c r="E24" s="103"/>
      <c r="F24" s="103"/>
      <c r="G24" s="103"/>
      <c r="H24" s="93">
        <f>+Year4!H24*1.03</f>
        <v>0</v>
      </c>
      <c r="I24" s="94"/>
      <c r="J24" s="21"/>
    </row>
    <row r="25" spans="1:10" ht="14.1" customHeight="1">
      <c r="A25" s="100">
        <f>+Year4!A25</f>
        <v>0</v>
      </c>
      <c r="B25" s="95"/>
      <c r="C25" s="97">
        <f>+Year4!C25*1.03</f>
        <v>0</v>
      </c>
      <c r="D25" s="104"/>
      <c r="E25" s="97"/>
      <c r="F25" s="97"/>
      <c r="G25" s="97"/>
      <c r="H25" s="98">
        <f>+Year4!H25*1.03</f>
        <v>0</v>
      </c>
      <c r="I25" s="99">
        <f>SUM(C22:C25)+SUM(H22:H25)</f>
        <v>0</v>
      </c>
      <c r="J25" s="59"/>
    </row>
    <row r="26" spans="1:10" ht="14.1" customHeight="1">
      <c r="A26" s="18" t="s">
        <v>9</v>
      </c>
      <c r="B26" s="128"/>
      <c r="C26" s="129"/>
      <c r="D26" s="129"/>
      <c r="E26" s="129"/>
      <c r="F26" s="129"/>
      <c r="G26" s="129"/>
      <c r="H26" s="120"/>
      <c r="I26" s="94"/>
      <c r="J26" s="21"/>
    </row>
    <row r="27" spans="1:10" ht="14.1" customHeight="1">
      <c r="A27" s="100">
        <f>+Year4!A27</f>
        <v>0</v>
      </c>
      <c r="B27" s="107"/>
      <c r="C27" s="103">
        <f>+Year4!C27*1.03</f>
        <v>0</v>
      </c>
      <c r="D27" s="108"/>
      <c r="E27" s="108"/>
      <c r="F27" s="108"/>
      <c r="G27" s="108"/>
      <c r="H27" s="93">
        <f>+Year4!H27*1.03</f>
        <v>0</v>
      </c>
      <c r="I27" s="94"/>
      <c r="J27" s="21"/>
    </row>
    <row r="28" spans="1:10" ht="14.1" customHeight="1">
      <c r="A28" s="100">
        <f>+Year4!A28</f>
        <v>0</v>
      </c>
      <c r="B28" s="95"/>
      <c r="C28" s="97">
        <f>+Year4!C28*1.03</f>
        <v>0</v>
      </c>
      <c r="D28" s="97"/>
      <c r="E28" s="97"/>
      <c r="F28" s="97"/>
      <c r="G28" s="97"/>
      <c r="H28" s="98">
        <f>+Year4!H28*1.03</f>
        <v>0</v>
      </c>
      <c r="I28" s="99">
        <f>SUM(C27:C28)+SUM(H27:H28)</f>
        <v>0</v>
      </c>
      <c r="J28" s="59"/>
    </row>
    <row r="29" spans="1:10" ht="14.1" customHeight="1">
      <c r="A29" s="12" t="s">
        <v>56</v>
      </c>
      <c r="B29" s="146"/>
      <c r="C29" s="109"/>
      <c r="D29" s="109"/>
      <c r="E29" s="109"/>
      <c r="F29" s="109"/>
      <c r="G29" s="109"/>
      <c r="H29" s="110">
        <f>+Year4!H29*1.03</f>
        <v>0</v>
      </c>
      <c r="I29" s="111">
        <f>H29</f>
        <v>0</v>
      </c>
      <c r="J29" s="59"/>
    </row>
    <row r="30" spans="1:10" ht="14.1" customHeight="1">
      <c r="A30" s="12" t="s">
        <v>57</v>
      </c>
      <c r="C30" s="109"/>
      <c r="D30" s="109"/>
      <c r="E30" s="109"/>
      <c r="F30" s="109"/>
      <c r="G30" s="109"/>
      <c r="H30" s="110">
        <f>+Year4!H30*1.03</f>
        <v>0</v>
      </c>
      <c r="I30" s="111">
        <f>H30</f>
        <v>0</v>
      </c>
      <c r="J30" s="59"/>
    </row>
    <row r="31" spans="1:10" ht="14.1" customHeight="1">
      <c r="A31" s="18" t="s">
        <v>26</v>
      </c>
      <c r="B31" s="24"/>
      <c r="C31" s="115"/>
      <c r="D31" s="115"/>
      <c r="E31" s="119"/>
      <c r="F31" s="119"/>
      <c r="G31" s="119"/>
      <c r="H31" s="120"/>
      <c r="I31" s="130"/>
      <c r="J31" s="21"/>
    </row>
    <row r="32" spans="1:10" ht="14.1" customHeight="1">
      <c r="A32" s="95"/>
      <c r="B32" s="95"/>
      <c r="C32" s="97"/>
      <c r="D32" s="97"/>
      <c r="E32" s="112"/>
      <c r="F32" s="97"/>
      <c r="G32" s="97"/>
      <c r="H32" s="98">
        <f>+Year4!H32*1.03</f>
        <v>0</v>
      </c>
      <c r="I32" s="113">
        <f>+H32</f>
        <v>0</v>
      </c>
      <c r="J32" s="59"/>
    </row>
    <row r="33" spans="1:10" ht="14.1" customHeight="1">
      <c r="A33" s="18" t="s">
        <v>27</v>
      </c>
      <c r="B33" s="19"/>
      <c r="C33" s="119"/>
      <c r="D33" s="119"/>
      <c r="E33" s="119"/>
      <c r="F33" s="119"/>
      <c r="G33" s="119"/>
      <c r="H33" s="120"/>
      <c r="I33" s="94"/>
      <c r="J33" s="21"/>
    </row>
    <row r="34" spans="1:10" ht="14.1" customHeight="1">
      <c r="A34" s="100">
        <f>+Year4!A34</f>
        <v>0</v>
      </c>
      <c r="B34" s="101"/>
      <c r="C34" s="103">
        <f>+Year4!C34*1.03</f>
        <v>0</v>
      </c>
      <c r="D34" s="102"/>
      <c r="E34" s="103"/>
      <c r="F34" s="103"/>
      <c r="G34" s="103"/>
      <c r="H34" s="93">
        <f>+Year4!H34*1.03</f>
        <v>0</v>
      </c>
      <c r="I34" s="94"/>
      <c r="J34" s="21"/>
    </row>
    <row r="35" spans="1:10" ht="14.1" customHeight="1">
      <c r="A35" s="100">
        <f>+Year4!A35</f>
        <v>0</v>
      </c>
      <c r="B35" s="101"/>
      <c r="C35" s="103">
        <f>+Year4!C35*1.03</f>
        <v>0</v>
      </c>
      <c r="D35" s="102"/>
      <c r="E35" s="103"/>
      <c r="F35" s="103"/>
      <c r="G35" s="103"/>
      <c r="H35" s="93">
        <f>+Year4!H35*1.03</f>
        <v>0</v>
      </c>
      <c r="I35" s="94"/>
      <c r="J35" s="21"/>
    </row>
    <row r="36" spans="1:10" ht="14.1" customHeight="1">
      <c r="A36" s="100">
        <f>+Year4!A36</f>
        <v>0</v>
      </c>
      <c r="B36" s="101"/>
      <c r="C36" s="103">
        <f>+Year4!C36*1.03</f>
        <v>0</v>
      </c>
      <c r="D36" s="102"/>
      <c r="E36" s="103"/>
      <c r="F36" s="103"/>
      <c r="G36" s="103"/>
      <c r="H36" s="93">
        <f>+Year4!H36*1.03</f>
        <v>0</v>
      </c>
      <c r="I36" s="94"/>
      <c r="J36" s="21"/>
    </row>
    <row r="37" spans="1:10" ht="14.1" customHeight="1">
      <c r="A37" s="100">
        <f>+Year4!A37</f>
        <v>0</v>
      </c>
      <c r="B37" s="96"/>
      <c r="C37" s="97">
        <f>+Year4!C37*1.03</f>
        <v>0</v>
      </c>
      <c r="D37" s="104"/>
      <c r="E37" s="97"/>
      <c r="F37" s="97"/>
      <c r="G37" s="97"/>
      <c r="H37" s="98">
        <f>+Year4!H37*1.03</f>
        <v>0</v>
      </c>
      <c r="I37" s="99">
        <f>SUM(C34:C37)+SUM(H34:H37)</f>
        <v>0</v>
      </c>
      <c r="J37" s="59"/>
    </row>
    <row r="38" spans="1:10" ht="14.1" customHeight="1" thickBot="1">
      <c r="A38" s="18" t="s">
        <v>35</v>
      </c>
      <c r="B38" s="20"/>
      <c r="C38" s="76"/>
      <c r="D38" s="72"/>
      <c r="E38" s="69"/>
      <c r="F38" s="69"/>
      <c r="G38" s="69"/>
      <c r="H38" s="77" t="s">
        <v>11</v>
      </c>
      <c r="I38" s="99">
        <f>+F45+G45+H45+I45</f>
        <v>0</v>
      </c>
      <c r="J38" s="59"/>
    </row>
    <row r="39" spans="1:10" ht="25.5" customHeight="1" thickTop="1" thickBot="1">
      <c r="A39" s="25" t="s">
        <v>38</v>
      </c>
      <c r="B39" s="26"/>
      <c r="C39" s="78"/>
      <c r="D39" s="78"/>
      <c r="E39" s="79"/>
      <c r="F39" s="79"/>
      <c r="G39" s="79"/>
      <c r="H39" s="80" t="s">
        <v>10</v>
      </c>
      <c r="I39" s="122">
        <f>I14+I17+I20+I25+I28+I29+I30+I32+I37+I38</f>
        <v>272736.22116210603</v>
      </c>
      <c r="J39" s="60"/>
    </row>
    <row r="40" spans="1:10" ht="14.1" customHeight="1" thickTop="1" thickBot="1">
      <c r="A40" s="18" t="s">
        <v>35</v>
      </c>
      <c r="B40" s="96"/>
      <c r="C40" s="131"/>
      <c r="D40" s="104"/>
      <c r="E40" s="97"/>
      <c r="F40" s="69"/>
      <c r="G40" s="69"/>
      <c r="H40" s="77" t="s">
        <v>28</v>
      </c>
      <c r="I40" s="123">
        <f>+F46+G46+H46+I46</f>
        <v>0</v>
      </c>
      <c r="J40" s="22"/>
    </row>
    <row r="41" spans="1:10" ht="25.5" customHeight="1" thickTop="1" thickBot="1">
      <c r="A41" s="44" t="s">
        <v>36</v>
      </c>
      <c r="B41" s="45"/>
      <c r="C41" s="81"/>
      <c r="D41" s="81"/>
      <c r="E41" s="82"/>
      <c r="F41" s="82"/>
      <c r="G41" s="82"/>
      <c r="H41" s="83" t="s">
        <v>10</v>
      </c>
      <c r="I41" s="124">
        <f>SUM(I39:I40)</f>
        <v>272736.22116210603</v>
      </c>
      <c r="J41" s="61"/>
    </row>
    <row r="42" spans="1:10" ht="13.8">
      <c r="A42" s="2" t="str">
        <f>Year1!A42</f>
        <v>PHS 398 (EPB 9/26/16)</v>
      </c>
      <c r="B42" s="2"/>
      <c r="C42" s="2"/>
      <c r="D42" s="2"/>
      <c r="E42" s="2" t="s">
        <v>29</v>
      </c>
      <c r="F42" s="14"/>
      <c r="G42" s="2"/>
      <c r="H42" s="2"/>
      <c r="I42" s="27" t="s">
        <v>30</v>
      </c>
      <c r="J42" s="27"/>
    </row>
    <row r="44" spans="1:10" ht="12">
      <c r="C44" s="52"/>
      <c r="D44" s="64"/>
      <c r="E44" s="53" t="s">
        <v>43</v>
      </c>
      <c r="F44" s="48" t="str">
        <f>+Year4!F44</f>
        <v>Name 1</v>
      </c>
      <c r="G44" s="48" t="str">
        <f>+Year4!G44</f>
        <v>Name 2</v>
      </c>
      <c r="H44" s="48" t="str">
        <f>+Year4!H44</f>
        <v>Name 3</v>
      </c>
      <c r="I44" s="48" t="str">
        <f>+Year4!I44</f>
        <v>Name 4</v>
      </c>
      <c r="J44" s="63"/>
    </row>
    <row r="45" spans="1:10" ht="12">
      <c r="C45" s="52"/>
      <c r="D45" s="64"/>
      <c r="E45" s="53" t="s">
        <v>40</v>
      </c>
      <c r="F45" s="49">
        <v>0</v>
      </c>
      <c r="G45" s="49">
        <v>0</v>
      </c>
      <c r="H45" s="49">
        <v>0</v>
      </c>
      <c r="I45" s="49">
        <v>0</v>
      </c>
      <c r="J45" s="62"/>
    </row>
    <row r="46" spans="1:10" ht="12">
      <c r="C46" s="52"/>
      <c r="D46" s="64"/>
      <c r="E46" s="53" t="s">
        <v>41</v>
      </c>
      <c r="F46" s="49">
        <v>0</v>
      </c>
      <c r="G46" s="49">
        <v>0</v>
      </c>
      <c r="H46" s="49">
        <v>0</v>
      </c>
      <c r="I46" s="49">
        <v>0</v>
      </c>
      <c r="J46" s="62"/>
    </row>
    <row r="47" spans="1:10" ht="12">
      <c r="C47" s="52"/>
      <c r="D47" s="64"/>
      <c r="E47" s="53" t="s">
        <v>42</v>
      </c>
      <c r="F47" s="49">
        <f>+F45+F46</f>
        <v>0</v>
      </c>
      <c r="G47" s="49">
        <f>+G45+G46</f>
        <v>0</v>
      </c>
      <c r="H47" s="49">
        <f>+H45+H46</f>
        <v>0</v>
      </c>
      <c r="I47" s="49">
        <f>+I45+I46</f>
        <v>0</v>
      </c>
      <c r="J47" s="62"/>
    </row>
  </sheetData>
  <mergeCells count="3">
    <mergeCell ref="H3:I3"/>
    <mergeCell ref="H4:I4"/>
    <mergeCell ref="A5:I5"/>
  </mergeCells>
  <phoneticPr fontId="0" type="noConversion"/>
  <printOptions horizontalCentered="1"/>
  <pageMargins left="0.45" right="0.45" top="0.45" bottom="0.45" header="0" footer="0"/>
  <pageSetup scale="90"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election activeCell="A23" sqref="A23"/>
    </sheetView>
  </sheetViews>
  <sheetFormatPr defaultColWidth="11.44140625" defaultRowHeight="13.2"/>
  <cols>
    <col min="1" max="1" width="9.6640625" style="35" customWidth="1"/>
    <col min="2" max="2" width="13.6640625" style="35" customWidth="1"/>
    <col min="3" max="7" width="14.5546875" style="35" customWidth="1"/>
    <col min="8" max="16384" width="11.44140625" style="35"/>
  </cols>
  <sheetData>
    <row r="1" spans="1:8" s="4" customFormat="1" ht="13.5" customHeight="1">
      <c r="A1" s="1"/>
      <c r="B1" s="2"/>
      <c r="C1" s="2"/>
      <c r="D1" s="3" t="s">
        <v>52</v>
      </c>
      <c r="E1" s="100">
        <f>Year1!F1</f>
        <v>0</v>
      </c>
      <c r="F1" s="100"/>
      <c r="G1" s="126"/>
      <c r="H1" s="29"/>
    </row>
    <row r="2" spans="1:8" s="4" customFormat="1" ht="4.5" customHeight="1">
      <c r="A2" s="2"/>
      <c r="B2" s="2"/>
      <c r="C2" s="2"/>
      <c r="D2" s="2"/>
      <c r="E2" s="2"/>
      <c r="F2" s="2"/>
      <c r="G2" s="2"/>
      <c r="H2" s="2"/>
    </row>
    <row r="3" spans="1:8" ht="20.100000000000001" customHeight="1">
      <c r="A3" s="33" t="s">
        <v>12</v>
      </c>
      <c r="B3" s="34"/>
      <c r="C3" s="34"/>
      <c r="D3" s="34"/>
      <c r="E3" s="34"/>
      <c r="F3" s="34"/>
      <c r="G3" s="34"/>
    </row>
    <row r="4" spans="1:8" ht="17.100000000000001" customHeight="1">
      <c r="A4" s="30" t="s">
        <v>13</v>
      </c>
      <c r="B4" s="31"/>
      <c r="C4" s="31"/>
      <c r="D4" s="31"/>
      <c r="E4" s="31"/>
      <c r="F4" s="31"/>
      <c r="G4" s="32"/>
    </row>
    <row r="5" spans="1:8" ht="26.1" customHeight="1">
      <c r="A5" s="175" t="s">
        <v>14</v>
      </c>
      <c r="B5" s="176"/>
      <c r="C5" s="46" t="s">
        <v>15</v>
      </c>
      <c r="D5" s="169" t="s">
        <v>59</v>
      </c>
      <c r="E5" s="169" t="s">
        <v>60</v>
      </c>
      <c r="F5" s="169" t="s">
        <v>61</v>
      </c>
      <c r="G5" s="171" t="s">
        <v>62</v>
      </c>
    </row>
    <row r="6" spans="1:8">
      <c r="A6" s="177" t="s">
        <v>16</v>
      </c>
      <c r="B6" s="178"/>
      <c r="C6" s="47" t="s">
        <v>58</v>
      </c>
      <c r="D6" s="170"/>
      <c r="E6" s="170"/>
      <c r="F6" s="170"/>
      <c r="G6" s="172"/>
    </row>
    <row r="7" spans="1:8" ht="18.600000000000001" customHeight="1">
      <c r="A7" s="179" t="s">
        <v>63</v>
      </c>
      <c r="B7" s="180"/>
      <c r="C7" s="132"/>
      <c r="D7" s="133"/>
      <c r="E7" s="133"/>
      <c r="F7" s="133"/>
      <c r="G7" s="134"/>
    </row>
    <row r="8" spans="1:8" ht="18.600000000000001" customHeight="1">
      <c r="A8" s="180"/>
      <c r="B8" s="180"/>
      <c r="C8" s="151">
        <f>+Year1!$I14</f>
        <v>243789</v>
      </c>
      <c r="D8" s="151">
        <f>+Year2!$I14</f>
        <v>249592.27799999999</v>
      </c>
      <c r="E8" s="151">
        <f>+Year3!$I14</f>
        <v>257080.04634</v>
      </c>
      <c r="F8" s="151">
        <f>+Year4!$I14</f>
        <v>264792.44773020002</v>
      </c>
      <c r="G8" s="152">
        <f>+Year5!$I14</f>
        <v>272736.22116210603</v>
      </c>
    </row>
    <row r="9" spans="1:8" ht="25.5" customHeight="1">
      <c r="A9" s="39" t="s">
        <v>8</v>
      </c>
      <c r="B9" s="41"/>
      <c r="C9" s="151">
        <f>+Year1!$I17</f>
        <v>0</v>
      </c>
      <c r="D9" s="151">
        <f>+Year2!$I17</f>
        <v>0</v>
      </c>
      <c r="E9" s="151">
        <f>+Year3!$I17</f>
        <v>0</v>
      </c>
      <c r="F9" s="151">
        <f>+Year4!$I17</f>
        <v>0</v>
      </c>
      <c r="G9" s="153">
        <f>+Year5!$I17</f>
        <v>0</v>
      </c>
    </row>
    <row r="10" spans="1:8" ht="25.5" customHeight="1">
      <c r="A10" s="39" t="s">
        <v>17</v>
      </c>
      <c r="B10" s="41"/>
      <c r="C10" s="154">
        <f>+Year1!$I20</f>
        <v>0</v>
      </c>
      <c r="D10" s="154">
        <f>+Year2!$I20</f>
        <v>0</v>
      </c>
      <c r="E10" s="154">
        <f>+Year3!$I20</f>
        <v>0</v>
      </c>
      <c r="F10" s="154">
        <f>+Year4!$I20</f>
        <v>0</v>
      </c>
      <c r="G10" s="155">
        <f>+Year5!$I20</f>
        <v>0</v>
      </c>
    </row>
    <row r="11" spans="1:8" ht="25.5" customHeight="1">
      <c r="A11" s="39" t="s">
        <v>18</v>
      </c>
      <c r="B11" s="41"/>
      <c r="C11" s="154">
        <f>+Year1!$I25</f>
        <v>0</v>
      </c>
      <c r="D11" s="154">
        <f>+Year2!$I25</f>
        <v>0</v>
      </c>
      <c r="E11" s="154">
        <f>+Year3!$I25</f>
        <v>0</v>
      </c>
      <c r="F11" s="154">
        <f>+Year4!$I25</f>
        <v>0</v>
      </c>
      <c r="G11" s="155">
        <f>+Year5!$I25</f>
        <v>0</v>
      </c>
    </row>
    <row r="12" spans="1:8" ht="25.5" customHeight="1">
      <c r="A12" s="149" t="s">
        <v>9</v>
      </c>
      <c r="B12" s="150"/>
      <c r="C12" s="154">
        <f>+Year1!$I28</f>
        <v>0</v>
      </c>
      <c r="D12" s="154">
        <f>+Year2!$I28</f>
        <v>0</v>
      </c>
      <c r="E12" s="154">
        <f>+Year3!$I28</f>
        <v>0</v>
      </c>
      <c r="F12" s="154">
        <f>+Year4!$I28</f>
        <v>0</v>
      </c>
      <c r="G12" s="155">
        <f>+Year5!$I28</f>
        <v>0</v>
      </c>
    </row>
    <row r="13" spans="1:8" ht="25.5" customHeight="1">
      <c r="A13" s="167" t="s">
        <v>64</v>
      </c>
      <c r="B13" s="168"/>
      <c r="C13" s="154">
        <f>+Year1!$I29</f>
        <v>0</v>
      </c>
      <c r="D13" s="154">
        <f>+Year2!$I29</f>
        <v>0</v>
      </c>
      <c r="E13" s="154">
        <f>+Year3!$I29</f>
        <v>0</v>
      </c>
      <c r="F13" s="154">
        <f>+Year4!$I29</f>
        <v>0</v>
      </c>
      <c r="G13" s="155">
        <f>+Year5!$I29</f>
        <v>0</v>
      </c>
    </row>
    <row r="14" spans="1:8" ht="25.5" customHeight="1">
      <c r="A14" s="173" t="s">
        <v>65</v>
      </c>
      <c r="B14" s="174"/>
      <c r="C14" s="154">
        <f>+Year1!$I30</f>
        <v>0</v>
      </c>
      <c r="D14" s="154">
        <f>+Year2!$I30</f>
        <v>0</v>
      </c>
      <c r="E14" s="154">
        <f>+Year3!$I30</f>
        <v>0</v>
      </c>
      <c r="F14" s="154">
        <f>+Year4!$I30</f>
        <v>0</v>
      </c>
      <c r="G14" s="155">
        <f>+Year5!$I30</f>
        <v>0</v>
      </c>
    </row>
    <row r="15" spans="1:8" ht="25.5" customHeight="1">
      <c r="A15" s="163" t="s">
        <v>31</v>
      </c>
      <c r="B15" s="164"/>
      <c r="C15" s="154">
        <f>+Year1!$I32</f>
        <v>0</v>
      </c>
      <c r="D15" s="154">
        <f>+Year2!$I32</f>
        <v>0</v>
      </c>
      <c r="E15" s="154">
        <f>+Year3!$I32</f>
        <v>0</v>
      </c>
      <c r="F15" s="154">
        <f>+Year4!$I32</f>
        <v>0</v>
      </c>
      <c r="G15" s="155">
        <f>+Year5!$I32</f>
        <v>0</v>
      </c>
    </row>
    <row r="16" spans="1:8" ht="25.5" customHeight="1">
      <c r="A16" s="39" t="s">
        <v>19</v>
      </c>
      <c r="B16" s="41"/>
      <c r="C16" s="154">
        <f>+Year1!$I37</f>
        <v>0</v>
      </c>
      <c r="D16" s="154">
        <f>+Year2!$I37</f>
        <v>0</v>
      </c>
      <c r="E16" s="154">
        <f>+Year3!$I37</f>
        <v>0</v>
      </c>
      <c r="F16" s="154">
        <f>+Year4!$I37</f>
        <v>0</v>
      </c>
      <c r="G16" s="155">
        <f>+Year5!$I37</f>
        <v>0</v>
      </c>
    </row>
    <row r="17" spans="1:7" ht="33.75" customHeight="1">
      <c r="A17" s="167" t="s">
        <v>66</v>
      </c>
      <c r="B17" s="168"/>
      <c r="C17" s="154">
        <f>+Year1!$I38</f>
        <v>0</v>
      </c>
      <c r="D17" s="154">
        <f>+Year2!$I38</f>
        <v>0</v>
      </c>
      <c r="E17" s="154">
        <f>+Year3!$I38</f>
        <v>0</v>
      </c>
      <c r="F17" s="154">
        <f>+Year4!$I38</f>
        <v>0</v>
      </c>
      <c r="G17" s="155">
        <f>+Year5!$I38</f>
        <v>0</v>
      </c>
    </row>
    <row r="18" spans="1:7" ht="25.5" customHeight="1">
      <c r="A18" s="165" t="s">
        <v>39</v>
      </c>
      <c r="B18" s="166"/>
      <c r="C18" s="154">
        <f>+Year1!$I39</f>
        <v>243789</v>
      </c>
      <c r="D18" s="154">
        <f>+Year2!$I39</f>
        <v>249592.27799999999</v>
      </c>
      <c r="E18" s="154">
        <f>+Year3!$I39</f>
        <v>257080.04634</v>
      </c>
      <c r="F18" s="154">
        <f>+Year4!$I39</f>
        <v>264792.44773020002</v>
      </c>
      <c r="G18" s="155">
        <f>+Year5!$I39</f>
        <v>272736.22116210603</v>
      </c>
    </row>
    <row r="19" spans="1:7" ht="33.75" customHeight="1">
      <c r="A19" s="167" t="s">
        <v>67</v>
      </c>
      <c r="B19" s="168"/>
      <c r="C19" s="154">
        <f>+Year1!$I40</f>
        <v>0</v>
      </c>
      <c r="D19" s="154">
        <f>+Year2!$I40</f>
        <v>0</v>
      </c>
      <c r="E19" s="154">
        <f>+Year3!$I40</f>
        <v>0</v>
      </c>
      <c r="F19" s="154">
        <f>+Year4!$I40</f>
        <v>0</v>
      </c>
      <c r="G19" s="155">
        <f>+Year5!$I40</f>
        <v>0</v>
      </c>
    </row>
    <row r="20" spans="1:7" ht="25.5" customHeight="1" thickBot="1">
      <c r="A20" s="43" t="s">
        <v>20</v>
      </c>
      <c r="B20" s="42"/>
      <c r="C20" s="154">
        <f>+Year1!$I41</f>
        <v>243789</v>
      </c>
      <c r="D20" s="154">
        <f>+Year2!$I41</f>
        <v>249592.27799999999</v>
      </c>
      <c r="E20" s="154">
        <f>+Year3!$I41</f>
        <v>257080.04634</v>
      </c>
      <c r="F20" s="154">
        <f>+Year4!$I41</f>
        <v>264792.44773020002</v>
      </c>
      <c r="G20" s="155">
        <f>+Year5!$I41</f>
        <v>272736.22116210603</v>
      </c>
    </row>
    <row r="21" spans="1:7" ht="30" customHeight="1" thickBot="1">
      <c r="A21" s="43" t="s">
        <v>37</v>
      </c>
      <c r="B21" s="40"/>
      <c r="C21" s="40"/>
      <c r="D21" s="40"/>
      <c r="E21" s="135"/>
      <c r="F21" s="136"/>
      <c r="G21" s="140">
        <f>SUM(G20+F20+E20+D20+C20)</f>
        <v>1287989.9932323061</v>
      </c>
    </row>
    <row r="22" spans="1:7" ht="15" customHeight="1">
      <c r="A22" s="36" t="s">
        <v>32</v>
      </c>
      <c r="B22" s="15"/>
      <c r="C22" s="15"/>
      <c r="D22" s="15"/>
      <c r="E22" s="15"/>
      <c r="F22" s="15"/>
      <c r="G22" s="37"/>
    </row>
    <row r="23" spans="1:7" ht="15" customHeight="1">
      <c r="A23" s="137"/>
      <c r="B23" s="138"/>
      <c r="C23" s="138"/>
      <c r="D23" s="138"/>
      <c r="E23" s="138"/>
      <c r="F23" s="138"/>
      <c r="G23" s="138"/>
    </row>
    <row r="24" spans="1:7" ht="15" customHeight="1">
      <c r="A24" s="137"/>
      <c r="B24" s="138"/>
      <c r="C24" s="138"/>
      <c r="D24" s="138"/>
      <c r="E24" s="138"/>
      <c r="F24" s="138"/>
      <c r="G24" s="138"/>
    </row>
    <row r="25" spans="1:7" ht="15" customHeight="1">
      <c r="A25" s="137"/>
      <c r="B25" s="137"/>
      <c r="C25" s="137"/>
      <c r="D25" s="137"/>
      <c r="E25" s="137"/>
      <c r="F25" s="137"/>
      <c r="G25" s="138"/>
    </row>
    <row r="26" spans="1:7" ht="15" customHeight="1">
      <c r="A26" s="137"/>
      <c r="B26" s="137"/>
      <c r="C26" s="137"/>
      <c r="D26" s="137"/>
      <c r="E26" s="137"/>
      <c r="F26" s="137"/>
      <c r="G26" s="137"/>
    </row>
    <row r="27" spans="1:7" ht="15" customHeight="1">
      <c r="A27" s="137"/>
      <c r="B27" s="137"/>
      <c r="C27" s="137"/>
      <c r="D27" s="137"/>
      <c r="E27" s="137"/>
      <c r="F27" s="137"/>
      <c r="G27" s="137"/>
    </row>
    <row r="28" spans="1:7" ht="15" customHeight="1">
      <c r="A28" s="137"/>
      <c r="B28" s="137"/>
      <c r="C28" s="137"/>
      <c r="D28" s="137"/>
      <c r="E28" s="137"/>
      <c r="F28" s="137"/>
      <c r="G28" s="137"/>
    </row>
    <row r="29" spans="1:7" ht="15" customHeight="1">
      <c r="A29" s="137"/>
      <c r="B29" s="138"/>
      <c r="C29" s="138"/>
      <c r="D29" s="138"/>
      <c r="E29" s="138"/>
      <c r="F29" s="138"/>
      <c r="G29" s="138"/>
    </row>
    <row r="30" spans="1:7" ht="15" customHeight="1">
      <c r="A30" s="137"/>
      <c r="B30" s="137"/>
      <c r="C30" s="137"/>
      <c r="D30" s="137"/>
      <c r="E30" s="137"/>
      <c r="F30" s="137"/>
      <c r="G30" s="137"/>
    </row>
    <row r="31" spans="1:7" ht="15" customHeight="1">
      <c r="A31" s="137"/>
      <c r="B31" s="137"/>
      <c r="C31" s="137"/>
      <c r="D31" s="137"/>
      <c r="E31" s="137"/>
      <c r="F31" s="137"/>
      <c r="G31" s="137"/>
    </row>
    <row r="32" spans="1:7" ht="15" customHeight="1">
      <c r="A32" s="137"/>
      <c r="B32" s="137"/>
      <c r="C32" s="137"/>
      <c r="D32" s="137"/>
      <c r="E32" s="137"/>
      <c r="F32" s="137"/>
      <c r="G32" s="137"/>
    </row>
    <row r="33" spans="1:7" ht="15" customHeight="1">
      <c r="A33" s="137"/>
      <c r="B33" s="137"/>
      <c r="C33" s="137"/>
      <c r="D33" s="137"/>
      <c r="E33" s="137"/>
      <c r="F33" s="137"/>
      <c r="G33" s="137"/>
    </row>
    <row r="34" spans="1:7" ht="15" customHeight="1">
      <c r="A34" s="137"/>
      <c r="B34" s="137"/>
      <c r="C34" s="137"/>
      <c r="D34" s="137"/>
      <c r="E34" s="137"/>
      <c r="F34" s="137"/>
      <c r="G34" s="137"/>
    </row>
    <row r="35" spans="1:7" ht="15" customHeight="1">
      <c r="A35" s="137"/>
      <c r="B35" s="137"/>
      <c r="C35" s="137"/>
      <c r="D35" s="137"/>
      <c r="E35" s="137"/>
      <c r="F35" s="137"/>
      <c r="G35" s="137"/>
    </row>
    <row r="36" spans="1:7" ht="15" customHeight="1">
      <c r="A36" s="139"/>
      <c r="B36" s="139"/>
      <c r="C36" s="139"/>
      <c r="D36" s="139"/>
      <c r="E36" s="139"/>
      <c r="F36" s="139"/>
      <c r="G36" s="139"/>
    </row>
    <row r="37" spans="1:7" s="4" customFormat="1" ht="15" customHeight="1">
      <c r="A37" s="2" t="str">
        <f>Year1!A42</f>
        <v>PHS 398 (EPB 9/26/16)</v>
      </c>
      <c r="B37" s="2"/>
      <c r="C37" s="2"/>
      <c r="D37" s="3" t="s">
        <v>29</v>
      </c>
      <c r="E37" s="14"/>
      <c r="F37" s="2"/>
      <c r="G37" s="27" t="s">
        <v>33</v>
      </c>
    </row>
    <row r="38" spans="1:7" ht="15.6">
      <c r="A38" s="38"/>
      <c r="B38" s="38"/>
      <c r="C38" s="38"/>
      <c r="D38" s="38"/>
      <c r="E38" s="38"/>
      <c r="F38" s="38"/>
      <c r="G38" s="38"/>
    </row>
    <row r="41" spans="1:7">
      <c r="B41" s="52"/>
      <c r="C41" s="53" t="s">
        <v>43</v>
      </c>
      <c r="D41" s="50" t="str">
        <f>+Year5!F44</f>
        <v>Name 1</v>
      </c>
      <c r="E41" s="50" t="str">
        <f>+Year5!G44</f>
        <v>Name 2</v>
      </c>
      <c r="F41" s="50" t="str">
        <f>+Year5!H44</f>
        <v>Name 3</v>
      </c>
      <c r="G41" s="50" t="str">
        <f>+Year5!I44</f>
        <v>Name 4</v>
      </c>
    </row>
    <row r="42" spans="1:7">
      <c r="B42" s="52"/>
      <c r="C42" s="53" t="s">
        <v>40</v>
      </c>
      <c r="D42" s="51">
        <f>+Year1!F45+Year2!F45+Year3!F45+Year4!F45+Year5!F45</f>
        <v>0</v>
      </c>
      <c r="E42" s="51">
        <f>+Year1!G45+Year2!G45+Year3!G45+Year4!G45+Year5!G45</f>
        <v>0</v>
      </c>
      <c r="F42" s="51">
        <f>+Year1!H45+Year2!H45+Year3!H45+Year4!H45+Year5!H45</f>
        <v>0</v>
      </c>
      <c r="G42" s="51">
        <f>+Year1!I45+Year2!I45+Year3!I45+Year4!I45+Year5!I45</f>
        <v>0</v>
      </c>
    </row>
    <row r="43" spans="1:7">
      <c r="B43" s="52"/>
      <c r="C43" s="53" t="s">
        <v>41</v>
      </c>
      <c r="D43" s="51">
        <f>+Year1!F46+Year2!F46+Year3!F46+Year4!F46+Year5!F46</f>
        <v>0</v>
      </c>
      <c r="E43" s="51">
        <f>+Year1!G46+Year2!G46+Year3!G46+Year4!G46+Year5!G46</f>
        <v>0</v>
      </c>
      <c r="F43" s="51">
        <f>+Year1!H46+Year2!H46+Year3!H46+Year4!H46+Year5!H46</f>
        <v>0</v>
      </c>
      <c r="G43" s="51">
        <f>+Year1!I46+Year2!I46+Year3!I46+Year4!I46+Year5!I46</f>
        <v>0</v>
      </c>
    </row>
    <row r="44" spans="1:7">
      <c r="B44" s="52"/>
      <c r="C44" s="53" t="s">
        <v>42</v>
      </c>
      <c r="D44" s="51">
        <f>+Year1!F47+Year2!F47+Year3!F47+Year4!F47+Year5!F47</f>
        <v>0</v>
      </c>
      <c r="E44" s="51">
        <f>+Year1!G47+Year2!G47+Year3!G47+Year4!G47+Year5!G47</f>
        <v>0</v>
      </c>
      <c r="F44" s="51">
        <f>+Year1!H47+Year2!H47+Year3!H47+Year4!H47+Year5!H47</f>
        <v>0</v>
      </c>
      <c r="G44" s="51">
        <f>+Year1!I47+Year2!I47+Year3!I47+Year4!I47+Year5!I47</f>
        <v>0</v>
      </c>
    </row>
  </sheetData>
  <mergeCells count="13">
    <mergeCell ref="G5:G6"/>
    <mergeCell ref="A13:B13"/>
    <mergeCell ref="A14:B14"/>
    <mergeCell ref="A5:B5"/>
    <mergeCell ref="A6:B6"/>
    <mergeCell ref="D5:D6"/>
    <mergeCell ref="E5:E6"/>
    <mergeCell ref="A7:B8"/>
    <mergeCell ref="A15:B15"/>
    <mergeCell ref="A18:B18"/>
    <mergeCell ref="A17:B17"/>
    <mergeCell ref="A19:B19"/>
    <mergeCell ref="F5:F6"/>
  </mergeCells>
  <phoneticPr fontId="0" type="noConversion"/>
  <pageMargins left="0.5" right="0.5" top="0.5" bottom="0.5" header="0" footer="0"/>
  <pageSetup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Year1</vt:lpstr>
      <vt:lpstr>Year2</vt:lpstr>
      <vt:lpstr>Year3</vt:lpstr>
      <vt:lpstr>Year4</vt:lpstr>
      <vt:lpstr>Year5</vt:lpstr>
      <vt:lpstr>Combined</vt:lpstr>
      <vt:lpstr>Combined!Print_Area</vt:lpstr>
      <vt:lpstr>Year1!Print_Area</vt:lpstr>
      <vt:lpstr>Year2!Print_Area</vt:lpstr>
      <vt:lpstr>Year3!Print_Area</vt:lpstr>
      <vt:lpstr>Year4!Print_Area</vt:lpstr>
      <vt:lpstr>Year5!Print_Area</vt:lpstr>
      <vt:lpstr>Year1!sdate</vt:lpstr>
      <vt:lpstr>Year2!sdate</vt:lpstr>
      <vt:lpstr>Year3!sdate</vt:lpstr>
      <vt:lpstr>Year4!sdate</vt:lpstr>
      <vt:lpstr>Year5!sdate</vt:lpstr>
    </vt:vector>
  </TitlesOfParts>
  <Company>Lifespan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Guertin</dc:creator>
  <cp:lastModifiedBy>Silva, Joan M.</cp:lastModifiedBy>
  <cp:lastPrinted>2013-01-07T22:21:06Z</cp:lastPrinted>
  <dcterms:created xsi:type="dcterms:W3CDTF">2001-02-21T16:28:07Z</dcterms:created>
  <dcterms:modified xsi:type="dcterms:W3CDTF">2016-10-19T19:06:49Z</dcterms:modified>
</cp:coreProperties>
</file>